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Magda\Documents\Zampub\2020\zapytania ofertowe\Srodki czystości\"/>
    </mc:Choice>
  </mc:AlternateContent>
  <xr:revisionPtr revIDLastSave="0" documentId="13_ncr:1_{58E27279-B3AB-4AA0-B85B-6B1DFBF72F79}" xr6:coauthVersionLast="45" xr6:coauthVersionMax="45" xr10:uidLastSave="{00000000-0000-0000-0000-000000000000}"/>
  <bookViews>
    <workbookView xWindow="-108" yWindow="-108" windowWidth="23256" windowHeight="12576" xr2:uid="{00000000-000D-0000-FFFF-FFFF00000000}"/>
  </bookViews>
  <sheets>
    <sheet name="Arkusz1" sheetId="1" r:id="rId1"/>
    <sheet name="Arkusz2" sheetId="2" r:id="rId2"/>
    <sheet name="Arkusz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0" i="1" l="1"/>
  <c r="Q60" i="1" s="1"/>
  <c r="L60" i="1"/>
  <c r="M60" i="1" s="1"/>
  <c r="N60" i="1" s="1"/>
  <c r="J60" i="1"/>
  <c r="K60" i="1" s="1"/>
  <c r="P5" i="1" l="1"/>
  <c r="Q5" i="1" s="1"/>
  <c r="P6" i="1"/>
  <c r="Q6" i="1" s="1"/>
  <c r="P7" i="1"/>
  <c r="Q7" i="1" s="1"/>
  <c r="P8" i="1"/>
  <c r="Q8" i="1" s="1"/>
  <c r="P9" i="1"/>
  <c r="Q9" i="1" s="1"/>
  <c r="P10" i="1"/>
  <c r="Q10" i="1" s="1"/>
  <c r="P11" i="1"/>
  <c r="Q11" i="1" s="1"/>
  <c r="P12" i="1"/>
  <c r="Q12" i="1" s="1"/>
  <c r="P13" i="1"/>
  <c r="Q13" i="1" s="1"/>
  <c r="P14" i="1"/>
  <c r="Q14" i="1" s="1"/>
  <c r="P15" i="1"/>
  <c r="Q15" i="1" s="1"/>
  <c r="P16" i="1"/>
  <c r="Q16" i="1" s="1"/>
  <c r="P17" i="1"/>
  <c r="Q17" i="1" s="1"/>
  <c r="P18" i="1"/>
  <c r="Q18" i="1" s="1"/>
  <c r="P19" i="1"/>
  <c r="Q19" i="1" s="1"/>
  <c r="P20" i="1"/>
  <c r="Q20" i="1" s="1"/>
  <c r="P21" i="1"/>
  <c r="Q21" i="1" s="1"/>
  <c r="P22" i="1"/>
  <c r="Q22" i="1" s="1"/>
  <c r="P23" i="1"/>
  <c r="Q23" i="1" s="1"/>
  <c r="P24" i="1"/>
  <c r="Q24" i="1" s="1"/>
  <c r="P25" i="1"/>
  <c r="Q25" i="1" s="1"/>
  <c r="P26" i="1"/>
  <c r="Q26" i="1" s="1"/>
  <c r="P27" i="1"/>
  <c r="Q27" i="1" s="1"/>
  <c r="P28" i="1"/>
  <c r="Q28" i="1" s="1"/>
  <c r="P29" i="1"/>
  <c r="Q29" i="1" s="1"/>
  <c r="P30" i="1"/>
  <c r="Q30" i="1" s="1"/>
  <c r="P31" i="1"/>
  <c r="Q31" i="1" s="1"/>
  <c r="P32" i="1"/>
  <c r="Q32" i="1" s="1"/>
  <c r="P33" i="1"/>
  <c r="Q33" i="1" s="1"/>
  <c r="P34" i="1"/>
  <c r="Q34" i="1" s="1"/>
  <c r="P35" i="1"/>
  <c r="Q35" i="1" s="1"/>
  <c r="P36" i="1"/>
  <c r="Q36" i="1" s="1"/>
  <c r="P37" i="1"/>
  <c r="Q37" i="1" s="1"/>
  <c r="P38" i="1"/>
  <c r="Q38" i="1" s="1"/>
  <c r="P39" i="1"/>
  <c r="Q39" i="1" s="1"/>
  <c r="P40" i="1"/>
  <c r="Q40" i="1" s="1"/>
  <c r="P41" i="1"/>
  <c r="Q41" i="1" s="1"/>
  <c r="P42" i="1"/>
  <c r="Q42" i="1" s="1"/>
  <c r="P43" i="1"/>
  <c r="Q43" i="1" s="1"/>
  <c r="P44" i="1"/>
  <c r="Q44" i="1" s="1"/>
  <c r="P45" i="1"/>
  <c r="Q45" i="1" s="1"/>
  <c r="P46" i="1"/>
  <c r="Q46" i="1" s="1"/>
  <c r="P47" i="1"/>
  <c r="Q47" i="1" s="1"/>
  <c r="P48" i="1"/>
  <c r="Q48" i="1" s="1"/>
  <c r="P49" i="1"/>
  <c r="Q49" i="1" s="1"/>
  <c r="P50" i="1"/>
  <c r="Q50" i="1" s="1"/>
  <c r="P51" i="1"/>
  <c r="Q51" i="1" s="1"/>
  <c r="P52" i="1"/>
  <c r="Q52" i="1" s="1"/>
  <c r="P53" i="1"/>
  <c r="Q53" i="1" s="1"/>
  <c r="P54" i="1"/>
  <c r="Q54" i="1" s="1"/>
  <c r="P55" i="1"/>
  <c r="Q55" i="1" s="1"/>
  <c r="P56" i="1"/>
  <c r="Q56" i="1" s="1"/>
  <c r="P57" i="1"/>
  <c r="Q57" i="1" s="1"/>
  <c r="P58" i="1"/>
  <c r="Q58" i="1" s="1"/>
  <c r="P59" i="1"/>
  <c r="Q59" i="1" s="1"/>
  <c r="P4" i="1"/>
  <c r="L5" i="1"/>
  <c r="M5" i="1" s="1"/>
  <c r="L6" i="1"/>
  <c r="M6" i="1" s="1"/>
  <c r="N6" i="1" s="1"/>
  <c r="L7" i="1"/>
  <c r="M7" i="1" s="1"/>
  <c r="N7" i="1" s="1"/>
  <c r="L8" i="1"/>
  <c r="M8" i="1" s="1"/>
  <c r="N8" i="1" s="1"/>
  <c r="L9" i="1"/>
  <c r="M9" i="1" s="1"/>
  <c r="N9" i="1" s="1"/>
  <c r="L10" i="1"/>
  <c r="M10" i="1" s="1"/>
  <c r="N10" i="1" s="1"/>
  <c r="L11" i="1"/>
  <c r="M11" i="1" s="1"/>
  <c r="N11" i="1" s="1"/>
  <c r="L12" i="1"/>
  <c r="M12" i="1" s="1"/>
  <c r="N12" i="1" s="1"/>
  <c r="L13" i="1"/>
  <c r="M13" i="1" s="1"/>
  <c r="N13" i="1" s="1"/>
  <c r="L14" i="1"/>
  <c r="M14" i="1" s="1"/>
  <c r="N14" i="1" s="1"/>
  <c r="L15" i="1"/>
  <c r="M15" i="1" s="1"/>
  <c r="N15" i="1" s="1"/>
  <c r="L16" i="1"/>
  <c r="M16" i="1" s="1"/>
  <c r="N16" i="1" s="1"/>
  <c r="L17" i="1"/>
  <c r="M17" i="1" s="1"/>
  <c r="N17" i="1" s="1"/>
  <c r="L18" i="1"/>
  <c r="M18" i="1" s="1"/>
  <c r="N18" i="1" s="1"/>
  <c r="L19" i="1"/>
  <c r="M19" i="1" s="1"/>
  <c r="N19" i="1" s="1"/>
  <c r="L20" i="1"/>
  <c r="M20" i="1" s="1"/>
  <c r="N20" i="1" s="1"/>
  <c r="L21" i="1"/>
  <c r="M21" i="1" s="1"/>
  <c r="N21" i="1" s="1"/>
  <c r="L22" i="1"/>
  <c r="M22" i="1" s="1"/>
  <c r="N22" i="1" s="1"/>
  <c r="L23" i="1"/>
  <c r="M23" i="1" s="1"/>
  <c r="N23" i="1" s="1"/>
  <c r="L24" i="1"/>
  <c r="M24" i="1" s="1"/>
  <c r="N24" i="1" s="1"/>
  <c r="L25" i="1"/>
  <c r="M25" i="1" s="1"/>
  <c r="N25" i="1" s="1"/>
  <c r="L26" i="1"/>
  <c r="M26" i="1" s="1"/>
  <c r="N26" i="1" s="1"/>
  <c r="L27" i="1"/>
  <c r="M27" i="1" s="1"/>
  <c r="N27" i="1" s="1"/>
  <c r="L28" i="1"/>
  <c r="M28" i="1" s="1"/>
  <c r="N28" i="1" s="1"/>
  <c r="L29" i="1"/>
  <c r="M29" i="1" s="1"/>
  <c r="N29" i="1" s="1"/>
  <c r="L30" i="1"/>
  <c r="M30" i="1" s="1"/>
  <c r="N30" i="1" s="1"/>
  <c r="L31" i="1"/>
  <c r="M31" i="1" s="1"/>
  <c r="N31" i="1" s="1"/>
  <c r="L32" i="1"/>
  <c r="M32" i="1" s="1"/>
  <c r="N32" i="1" s="1"/>
  <c r="L33" i="1"/>
  <c r="M33" i="1" s="1"/>
  <c r="N33" i="1" s="1"/>
  <c r="L34" i="1"/>
  <c r="M34" i="1" s="1"/>
  <c r="N34" i="1" s="1"/>
  <c r="L35" i="1"/>
  <c r="M35" i="1" s="1"/>
  <c r="N35" i="1" s="1"/>
  <c r="L36" i="1"/>
  <c r="M36" i="1" s="1"/>
  <c r="N36" i="1" s="1"/>
  <c r="L37" i="1"/>
  <c r="M37" i="1" s="1"/>
  <c r="N37" i="1" s="1"/>
  <c r="L38" i="1"/>
  <c r="M38" i="1" s="1"/>
  <c r="N38" i="1" s="1"/>
  <c r="L39" i="1"/>
  <c r="M39" i="1" s="1"/>
  <c r="N39" i="1" s="1"/>
  <c r="L40" i="1"/>
  <c r="M40" i="1" s="1"/>
  <c r="N40" i="1" s="1"/>
  <c r="L41" i="1"/>
  <c r="M41" i="1" s="1"/>
  <c r="N41" i="1" s="1"/>
  <c r="L42" i="1"/>
  <c r="M42" i="1" s="1"/>
  <c r="N42" i="1" s="1"/>
  <c r="L43" i="1"/>
  <c r="M43" i="1" s="1"/>
  <c r="N43" i="1" s="1"/>
  <c r="L44" i="1"/>
  <c r="M44" i="1" s="1"/>
  <c r="N44" i="1" s="1"/>
  <c r="L45" i="1"/>
  <c r="M45" i="1" s="1"/>
  <c r="N45" i="1" s="1"/>
  <c r="L46" i="1"/>
  <c r="M46" i="1" s="1"/>
  <c r="N46" i="1" s="1"/>
  <c r="L47" i="1"/>
  <c r="M47" i="1" s="1"/>
  <c r="N47" i="1" s="1"/>
  <c r="L48" i="1"/>
  <c r="M48" i="1" s="1"/>
  <c r="N48" i="1" s="1"/>
  <c r="L49" i="1"/>
  <c r="M49" i="1" s="1"/>
  <c r="N49" i="1" s="1"/>
  <c r="L50" i="1"/>
  <c r="M50" i="1" s="1"/>
  <c r="N50" i="1" s="1"/>
  <c r="L51" i="1"/>
  <c r="M51" i="1" s="1"/>
  <c r="N51" i="1" s="1"/>
  <c r="L52" i="1"/>
  <c r="M52" i="1" s="1"/>
  <c r="N52" i="1" s="1"/>
  <c r="L53" i="1"/>
  <c r="M53" i="1" s="1"/>
  <c r="N53" i="1" s="1"/>
  <c r="L54" i="1"/>
  <c r="M54" i="1" s="1"/>
  <c r="N54" i="1" s="1"/>
  <c r="L55" i="1"/>
  <c r="M55" i="1" s="1"/>
  <c r="N55" i="1" s="1"/>
  <c r="L56" i="1"/>
  <c r="M56" i="1" s="1"/>
  <c r="N56" i="1" s="1"/>
  <c r="L57" i="1"/>
  <c r="M57" i="1" s="1"/>
  <c r="N57" i="1" s="1"/>
  <c r="L58" i="1"/>
  <c r="M58" i="1" s="1"/>
  <c r="N58" i="1" s="1"/>
  <c r="L59" i="1"/>
  <c r="M59" i="1" s="1"/>
  <c r="N59" i="1" s="1"/>
  <c r="L4" i="1"/>
  <c r="M4" i="1" s="1"/>
  <c r="N4" i="1" s="1"/>
  <c r="J6" i="1"/>
  <c r="K6" i="1" s="1"/>
  <c r="J7" i="1"/>
  <c r="K7" i="1" s="1"/>
  <c r="J8" i="1"/>
  <c r="K8" i="1" s="1"/>
  <c r="J9" i="1"/>
  <c r="K9" i="1" s="1"/>
  <c r="J10" i="1"/>
  <c r="K10" i="1" s="1"/>
  <c r="J11" i="1"/>
  <c r="J12" i="1"/>
  <c r="K12" i="1" s="1"/>
  <c r="J13" i="1"/>
  <c r="K13" i="1" s="1"/>
  <c r="J14" i="1"/>
  <c r="K14" i="1" s="1"/>
  <c r="J15" i="1"/>
  <c r="K15" i="1" s="1"/>
  <c r="J16" i="1"/>
  <c r="J17" i="1"/>
  <c r="J18" i="1"/>
  <c r="J19" i="1"/>
  <c r="J20" i="1"/>
  <c r="K20" i="1" s="1"/>
  <c r="J21" i="1"/>
  <c r="J22" i="1"/>
  <c r="K22" i="1" s="1"/>
  <c r="J23" i="1"/>
  <c r="K23" i="1" s="1"/>
  <c r="J24" i="1"/>
  <c r="J25" i="1"/>
  <c r="J26" i="1"/>
  <c r="K26" i="1" s="1"/>
  <c r="J27" i="1"/>
  <c r="K27" i="1" s="1"/>
  <c r="J28" i="1"/>
  <c r="J29" i="1"/>
  <c r="J30" i="1"/>
  <c r="J31" i="1"/>
  <c r="K31" i="1" s="1"/>
  <c r="J32" i="1"/>
  <c r="J33" i="1"/>
  <c r="J34" i="1"/>
  <c r="K34" i="1" s="1"/>
  <c r="J35" i="1"/>
  <c r="J36" i="1"/>
  <c r="J37" i="1"/>
  <c r="K37" i="1" s="1"/>
  <c r="J38" i="1"/>
  <c r="K38" i="1" s="1"/>
  <c r="J39" i="1"/>
  <c r="K39" i="1" s="1"/>
  <c r="J40" i="1"/>
  <c r="J41" i="1"/>
  <c r="K41" i="1" s="1"/>
  <c r="J42" i="1"/>
  <c r="J43" i="1"/>
  <c r="J44" i="1"/>
  <c r="K44" i="1" s="1"/>
  <c r="J45" i="1"/>
  <c r="K45" i="1" s="1"/>
  <c r="J46" i="1"/>
  <c r="K46" i="1" s="1"/>
  <c r="J47" i="1"/>
  <c r="J48" i="1"/>
  <c r="J49" i="1"/>
  <c r="J50" i="1"/>
  <c r="J51" i="1"/>
  <c r="K51" i="1" s="1"/>
  <c r="J52" i="1"/>
  <c r="J53" i="1"/>
  <c r="J54" i="1"/>
  <c r="J55" i="1"/>
  <c r="K55" i="1" s="1"/>
  <c r="J56" i="1"/>
  <c r="J57" i="1"/>
  <c r="J58" i="1"/>
  <c r="K58" i="1" s="1"/>
  <c r="J59" i="1"/>
  <c r="K59" i="1" s="1"/>
  <c r="J5" i="1"/>
  <c r="J4" i="1"/>
  <c r="K4" i="1" s="1"/>
  <c r="K57" i="1" l="1"/>
  <c r="K56" i="1"/>
  <c r="K54" i="1"/>
  <c r="K53" i="1"/>
  <c r="K52" i="1"/>
  <c r="K50" i="1"/>
  <c r="K49" i="1"/>
  <c r="K48" i="1"/>
  <c r="K47" i="1"/>
  <c r="K43" i="1"/>
  <c r="K42" i="1"/>
  <c r="K40" i="1"/>
  <c r="K36" i="1"/>
  <c r="K35" i="1"/>
  <c r="K33" i="1"/>
  <c r="K32" i="1"/>
  <c r="K30" i="1"/>
  <c r="K29" i="1"/>
  <c r="K28" i="1"/>
  <c r="K25" i="1"/>
  <c r="K24" i="1"/>
  <c r="K21" i="1"/>
  <c r="K19" i="1"/>
  <c r="K18" i="1"/>
  <c r="K17" i="1"/>
  <c r="K16" i="1"/>
  <c r="K11" i="1"/>
  <c r="Q4" i="1"/>
  <c r="N5" i="1"/>
  <c r="N68" i="1" s="1"/>
  <c r="N69" i="1" s="1"/>
  <c r="M68" i="1"/>
  <c r="M69" i="1" s="1"/>
  <c r="K5" i="1"/>
</calcChain>
</file>

<file path=xl/sharedStrings.xml><?xml version="1.0" encoding="utf-8"?>
<sst xmlns="http://schemas.openxmlformats.org/spreadsheetml/2006/main" count="256" uniqueCount="142">
  <si>
    <t>Lp.</t>
  </si>
  <si>
    <t>jedn. miary</t>
  </si>
  <si>
    <t>szt.</t>
  </si>
  <si>
    <t xml:space="preserve">Ścierka do podłogi włókninowa </t>
  </si>
  <si>
    <t>karton</t>
  </si>
  <si>
    <t>para</t>
  </si>
  <si>
    <t>Szczotka zmiotka z mocowaną szufelką</t>
  </si>
  <si>
    <t>Proponowany asortyment</t>
  </si>
  <si>
    <t>Jednostkowa cena netto</t>
  </si>
  <si>
    <t>Stawka pod. VAT</t>
  </si>
  <si>
    <t xml:space="preserve">Wartość netto </t>
  </si>
  <si>
    <t>Wartość brutto</t>
  </si>
  <si>
    <t>Nazwa artykułu</t>
  </si>
  <si>
    <t>Szczegółowy opis przedmiotu zamówienia</t>
  </si>
  <si>
    <t>Razem</t>
  </si>
  <si>
    <t xml:space="preserve">Zmywaki kuchenne do naczyń </t>
  </si>
  <si>
    <t>opak.</t>
  </si>
  <si>
    <t>Pasta BHP</t>
  </si>
  <si>
    <t>Płyn do stali nierdzewnej</t>
  </si>
  <si>
    <t>Rękawice mocne</t>
  </si>
  <si>
    <t xml:space="preserve">Ścierki do kurzu </t>
  </si>
  <si>
    <t>Pieluchy z tetry</t>
  </si>
  <si>
    <t>Stelaż do mopa kieszeń</t>
  </si>
  <si>
    <t>Worki 35l</t>
  </si>
  <si>
    <t>Worki 60l</t>
  </si>
  <si>
    <t>Worki 120l</t>
  </si>
  <si>
    <t>Worki 160l</t>
  </si>
  <si>
    <t>emaliowana; o usztywnionej konstrukcji i szerokości min. 25 cm;</t>
  </si>
  <si>
    <t>Końcówka wymienna do mopa płaskiego</t>
  </si>
  <si>
    <t>końcówka ze sznurka miękkiego o długości min. 25 cm o splocie 300 - zapewniający skuteczne pochłanianie wody;</t>
  </si>
  <si>
    <t>rolka</t>
  </si>
  <si>
    <t xml:space="preserve">Kij aluminiowy; wkręcany; wytrzymały; długość 140 cm; </t>
  </si>
  <si>
    <t>o szerokości 50cm z włosia syntetycznego do osadzania na kiju; drewniana;</t>
  </si>
  <si>
    <t>o szerokości 40cm z włosia syntetycznego do osadzania na kiju; drewniana;</t>
  </si>
  <si>
    <t>do sprzątania wszelkich powierzchni, na sucho i mokro, wyrób oznaczony etykietą handlową, rozmiar 80 x 70 cm;</t>
  </si>
  <si>
    <t>Końcówka wymienna o wymiarach 40x11 cm; 40x13 cm z tkaniny bawełnianej mocno nasiąkliwej, przystosowana do stopki składanej z mechanizmem zaciskowym oraz kieszeniami (do sprzętu profesjonalnego)</t>
  </si>
  <si>
    <t>czarne z folii LDPE; 50 szt. na rolce; super mocne i wytrzymałe;</t>
  </si>
  <si>
    <t>z plastikową rączką z włosia syntetycznego; strzępiaste włosie; długość włosia: 55 mm;</t>
  </si>
  <si>
    <t>bardzo mocny stelaż do mopa płaskiego; posiadający przycisk nożny umożliwiający szybkie, bezdotykowe złożenie i dzięki temu﻿ wyżymanie mopa w wyciskarce;  wykonany jest ﻿z wytrzymałego tworzywa sztucznego, z klamrami do mopa z "uszami"﻿; posiadający odkręcane czerwone elementy przytrzymujące "uszy" dzięki czamu może służyc jako stelaż kieszeniowy; o wymiarach 40 x 11 cm, 40 x 13 cm ( profesjonalne)</t>
  </si>
  <si>
    <t>Podręczna szczotka z szufelką z usztywnionego tworzywa do zamiatania i usuwania kurzu; gumowe wykończenie szufelki;</t>
  </si>
  <si>
    <t xml:space="preserve">Ręczniki papierowe z/z do dozowników Katrin </t>
  </si>
  <si>
    <t>Końcówka wymienna mopa sznurkowego ricambio blue</t>
  </si>
  <si>
    <t>Płyn dezynfekująco - czyszczący wyposażenie sanitarne           (np.Domestos lub równoważne)</t>
  </si>
  <si>
    <t>Płyn dezynfekująco - czyszczący wyposażenie sanitarne (np.Domestos lub równoważne)</t>
  </si>
  <si>
    <t xml:space="preserve">Płyn do mycia podłóg </t>
  </si>
  <si>
    <t>Płyn do mycia drewna i podłóg drewnianych (np. Pronto lub równoważne)</t>
  </si>
  <si>
    <t>preparat przeciw kurzowi w aerozolu</t>
  </si>
  <si>
    <t>Płyn uniwersalny do podłóg (np. Ajax lub równoważne)</t>
  </si>
  <si>
    <t xml:space="preserve">preparat przeciw kurzowi w aerozolu </t>
  </si>
  <si>
    <t xml:space="preserve">Płyn do powierzchni drewnianych </t>
  </si>
  <si>
    <t>Żel czyszczący i usuwający nalot kamienia (np. Cilit lub równoważne)</t>
  </si>
  <si>
    <t>Płyn do mycia naczyń  (np. Ludwik lub równoważny)</t>
  </si>
  <si>
    <t>Płyn do mycia naczyń</t>
  </si>
  <si>
    <t>Płyn do zmywania powłok nabłyszczających (np. Cleanlux lub równoważny)</t>
  </si>
  <si>
    <t>Pasta do pielęgnacji podłóg drewnianych (np. Pronto lub równoważny)</t>
  </si>
  <si>
    <t xml:space="preserve">Płyn do szyb </t>
  </si>
  <si>
    <t xml:space="preserve">Proszek do prania </t>
  </si>
  <si>
    <t>Krem do rąk</t>
  </si>
  <si>
    <t xml:space="preserve">Mydło do rąk (kostka) </t>
  </si>
  <si>
    <t xml:space="preserve">Odświerzcz powietrza w aerozolu </t>
  </si>
  <si>
    <t xml:space="preserve">Zmiotka </t>
  </si>
  <si>
    <t xml:space="preserve">Szczotka (40cm) </t>
  </si>
  <si>
    <t xml:space="preserve">szczotki (50cm) </t>
  </si>
  <si>
    <t>Kij metalowy (np. Nordex lub równoważne)</t>
  </si>
  <si>
    <t>Kij drewniany gwint metalowy (np. Nordex lub równoważne)</t>
  </si>
  <si>
    <t>Końcówka wymienna mopa z mikrofibry (np. Stella lub równoważne)</t>
  </si>
  <si>
    <t>Wiadro z wyciskaczem (np. Vileda lub równoważne)</t>
  </si>
  <si>
    <t xml:space="preserve">Szufeka do śmieci metalowa </t>
  </si>
  <si>
    <t>środek do ochrony i nabłyszczania podłoży z PVC, linoleum; nadaje wysoki połysk bez polerowania; o jakości i renomie rynkowej; butelka 750 ml;</t>
  </si>
  <si>
    <t>czarne z folii LDPE; 25 szt. na rolce; super mocne i wytrzymałe;</t>
  </si>
  <si>
    <t>czarne z folii LDPE; 10 szt. na rolce; super mocne i wytrzymałe;</t>
  </si>
  <si>
    <t>Szczotka z pojemnikiem do sedesu</t>
  </si>
  <si>
    <t>Ściereczki nawilżane do czyszczenia mebli</t>
  </si>
  <si>
    <t xml:space="preserve">ściereczki nawilżane do czyszczenia mebli drewnianych; pakowane min. 72 sztuki </t>
  </si>
  <si>
    <t>Ręczniki papierowe białe (rolka)</t>
  </si>
  <si>
    <t>Nabłyszczacz do podłoży z PVC i linoleum (np. SIDOLUX NABŁYSZCZANIE lub równoważne)</t>
  </si>
  <si>
    <t>Płyn do terakoty i kamienia (np. Sidolux lub równoważne)</t>
  </si>
  <si>
    <t xml:space="preserve">Proszek do szorowania </t>
  </si>
  <si>
    <t>Mydło w płynie do brudnych rąk</t>
  </si>
  <si>
    <t>celuloza 100%; kolor biały; 2- warstwowy; długość wstęgi min. 100 m; średnica wstęgi min. 18 cm; szerokość wstęgi min. 22,5 cm</t>
  </si>
  <si>
    <t>23%</t>
  </si>
  <si>
    <t>op.=12 rolek</t>
  </si>
  <si>
    <t>Płyn czyszcząco - dezynfekujący. Płyn  zagęszczony czyści i dezynfekuje urządzenia i pomieszczenia sanitarne, zawiera między innymi: 0,5-2% wodorotlenku sodu i &lt;5% niejonowych związków powierzchniowo-czynnych, podchloryn sodu, pH od &gt; 13, perfumowany. Posiada właściwości: bakteriobójcze, grzybobójcze, wirusobójcze. Posiada pozwolenie Ministra Zdrowia na obrót preparatem biobójczym;  Producent posiada Ważny Certfikat ISO 14001;  opakowanie 5L.</t>
  </si>
  <si>
    <t>Płyn czyszcząco - dezynfekujący. Płyn  zagęszczony czyści i dezynfekuje urządzenia i pomieszczenia sanitarne, zawiera między innymi: 0,5-2% wodorotlenku sodu i &lt;5% niejonowych związków powierzchniowo-czynnych, podchloryn sodu, pH od &gt; 13, perfumowany. Posiada właściwości: bakteriobójcze, grzybobójcze, wirusobójcze. Posiada pozwolenie Ministra Zdrowia na obrót preparatem biobójczym;  Producent posiada Ważny Certfikat ISO 14001;  opakowanie 750 ml.</t>
  </si>
  <si>
    <t>uniwersalny środek do mycia wszystkich powierzchni z zastosowaniem systemu Soda Power w różnych zapachach; o jakości i renomie rynkowej; dozowanie : Wlej 1,5 nakrętki płynu do 5 litrów wody, zawiera alkohol izopropylowy 1-2%, ph 8-9.  Producent posiada Ważny Certfikat ISO 14001; Butelka 1000 ml;</t>
  </si>
  <si>
    <t>skutecznie czyści i pielęgnuje drewniane powierzchnie; nie niszcząc ich struktury; usuwający bez smug i zarysowań wszelkie zanieczyszczenia z tłuszczu i innych trudnych zabrudzeń; nadający naturalny połysk podłodze bez konieczności polerowania; o jakości i renomie rynkowej; zawiera olejek migdałowy, ph 8,5-9,5 ;  Producent posiada Ważny Certfikat ISO 14001,  butelka 750 ml;</t>
  </si>
  <si>
    <t>Aerozol przeciw kurzowi  usuwa kurz, delikatnie czyści nadając połysk bez smug. Produkt przeznaczony  do czyszczenia różnych powierzchni np. kamienia  mebli, drewna szkła, sprzętu RTV;  Producent posiada Ważny Certfikat ISO 14001;  puszka z rozpylaczem o pojemności 250 ml</t>
  </si>
  <si>
    <t>Mleczko wybielająco – czyszczące z mikroglanulkami, nadaje połysk białym powierzchniom, może być stosowane do czyszczenia powierzchni emaliowanych, ceramicznych, chromowanych i z tworzyw sztucznych, np. zlewy, kafelki, kuchenki, wanny, płytki ceramiczne (za wyjątkiem powierzchni lakierowanych), zawiera między innymi: wybielacz na bazie chloru, anionowe środki powierzchniowo czynne &lt;5% , sole mineralne 35-50%, krzemionkę krystaliczną poniżej 2%, węglan sodu 1-5%, pH od 12 do 13;  Producent posiada Ważny Certfikat ISO 14001 ; opak. 700 ml.</t>
  </si>
  <si>
    <t xml:space="preserve">Aerozol do mebli, usuwa kurz z powierzchni, nadaje się do powierzchni matowych i błyszczących  (drewno, plastik, szkło) – doskonale czyści i pielęgnuje, nie pozostawia smug,  tworzy antystatyczną warstwę ochronną, nadaje delikatny połysk, pozostawia przyjemny zapach. Forma aerozolu pozwala na aplikację aktywną pianą, o co najmniej 3 różnych zapachach, zawiera &lt;5% niejonowych środków powierzchniowo-czynnych, izopropyl mirystate, mieszaninę gazów płynnych 10-15% pH 7,5-8; opakowanie 350 ml. Producent posiada Ważny Certfikat ISO 14001; puszka z rozpylaczem o pojemności 350 ml </t>
  </si>
  <si>
    <t>Aktywne składniki zawarte w produkcie gwarantują skuteczność mycia i szybsze odrywanie się brudu z chropowatych powierzchni. Niewielki dodatek alkoholu nie tylko wspomaga usuwanie brudu, ale dodatkowo powoduje szybkie odparowywanie, nie pozostawiając smug i zacieków.-Skoncentrowana formuła gwarantuje większą wydajność i efektywność działania. Pozostawia długotrwały i przyjemny zapach pozostawia uczucie czystości. Starannie dobrany kompleks substancji aktywnych zapewnia maksymalną skuteczność mycia. Dozowanie: Wlej 2 nakrętki płynu do 5 litrów. Zawiera alkohol izopropylowy 1-3%, ph 7,5-8,5; Producent posiada Ważny Certfikat ISO 14001; o jakości i renomie rynkowej; butelka 750 ml;</t>
  </si>
  <si>
    <t>skutecznie czyści i pielęgnuje drewniane powierzchnie; nie niszcząc ich struktury; usuwający bez smug i zarysowań wszelkie zanieczyszczenia z tłuszczu i innych trudnych zabrudzeń; nadający naturalny połysk podłodze bez konieczności polerowania; Preparat zawiera specjalne woski, które chronią powierzchnie przed wpływem wody i powstałymi w skutek jej działania wybrzuszeniami oraz wypaczeniami. Zawiera : Amidy, C8-C18 i C18 nienasycone, N,Nbis(hydroksyetylowe)/ Cocoamide DEA 1-2%; o jakości i renomie rynkowej;  Producent posiada Ważny Certfikat ISO 14001 butelka 750 ml;</t>
  </si>
  <si>
    <t xml:space="preserve">Żel do usuwania kamienia i rdzy z armatury sanitarnej, środek doskonale usuwa kamień, rdzę, osady z mydła, zacieki wodne, tłuste plany i inny oporny brud. Nabłyszcza elementy chromowane, takie jak: baterie łazienkowe i kuchenne, czy słuchawki prysznicowe. Zawiera między innymi: &lt; 5% amfoteryczny środek powierzchniowo-czynny, kwas sulfamidowy 2,5 – 5%, kwas szczawiowy&lt; 2,5%, kwas mrówkowy &lt; 2,5%, pH 1-2; opakowanie minimum 420 g. Producent posiada Ważny Certfikat ISO 14001; o jakości i renomie rynkowej; butelka 420 g;
</t>
  </si>
  <si>
    <t>Środek do gruntowego czyszczenia. Usuwa pozostałości po farbach, emaliach, lakierach wodorozcieńczalnych, a także tłuste plamy, smary, uporczywy brud, powłoki akrylowe. Zawiera między innymi: anionowe środki powierzchniowo czynne, kwas siarkowy, mono C12-C14 estry alkilowe, sole sodowe 1-5%, 2-(2-butoksyetoksy etanol) 15-20%; 2-Aminoethanol, Ph &lt;14. Zmywa preparat Sidolux z różnych powierzchni. Usuwa powłoki nabłyszczane i odtłuszcza powierzchnie. Zawiera między innymi: anionowe środki powierzchniowo czynne minimum 2%, pH 13 Wydajności minimum 60m²/1litr; opakowanie 750 ml;  Producent posiada Ważny Certfikat ISO 14001;kanister 5l;</t>
  </si>
  <si>
    <t>Odżywiająca, zabezpieczająca pasta przed zarysowaniami i wilgocią oraz nabłyszczająca; podkreślająca naturalne piękno podłóg nadająca połysk; wydajna;   o jakości i renomie rynkowej;Pasta do podłóg drewnianych. Odżywia, zabezpiecza przed zarysowaniami i wilgocią oraz nabłyszcza podkreślając naturalne piękno podłóg. Stosować na czyste, suche i zabezpieczone podłogi, bez poprzednich warstw pasty. Zawiera &lt;5% niejonowe środki powierzchniowo czynne, kompozycja zapachowa, Benzisothiazolinone, Dimethylol Glycol, Methylisothiazolinone, Linalool. Producent posiada Ważny Certfikat ISO 14001;  butelka 750 ml;</t>
  </si>
  <si>
    <t>Proszek czyszczący: proszek do szorowania wszystkich powierzchni emaliowanych, chromowanych i ceramicznych znajdujących się w łazience i w kuchni, przykładowo zlewy, blaty kuchenne, wanny, umywalki, kafelki. Ziarenka proszku o niskim wskaźniku twardości. Proszek nie rysujący sprzątanych powierzchni, idealnie zmywa i dodaje blasku pozostawiając miły zapach, zawartość środków ściernych co najmniej 60 %, C10-13-Alkyl-benzenesulfonic acid, sodium salt 1-5%; gęstość względna 1,03; pojemności 450g</t>
  </si>
  <si>
    <t>Proszek do prania tkanin ( wersja do bieli i wersja do koloru)h, może być używany we wszystkich typach pralek oraz do prania ręcznego, w całym zakresie temperatur, tj. od 30 do 90ºC, jednocześnie dba o kolory. Doskonale usuwa uporczywe plamy z błota, rdzy, gliny czy trawy już w niskiej temperaturze, pH 10-11; węglan sodu 10-20%, ciężar nasypowy 0,95-1,19 g/cm³; ; opakowanie karton 300 g;</t>
  </si>
  <si>
    <t xml:space="preserve"> do odświeżania powietrza w pomieszczeniach o intensywnych, trwałych zapachach; o jakości i renomie rynkowej; Zawiera : Izobutan 10-20%; Wodoroortofosforan disodu 0,1-0,5 %; Diwodoroortofosforan potasu 0,1-0,5%;  Producent posiada Ważny Certfikat ISO 14001;opakowanie 300ml;</t>
  </si>
  <si>
    <t>Pielęgnacyjne mydło toaletowe, Skład: mydło sodowe, sole sodowe oleju kokosowego, woda, sole sodowe oleju palmowego, środki zapachowe, gliceryna, chlorek sodu, ciekła parafina, dwutlenek tytanu, czterosodowy EDTA, aminokwasy jedwabiu, lanolina, wosk pszczeli, kwas etidronowy, benzenosulfonian disodu, z dodatkiem mleczka nawilżającego lub z wyciągiem z białek jedwabiu utrzymujące równowagę wilgotności skóry, zabezpieczające przed wysuszeniem, o przyjemnym zapachu. Mydło w kostkach; opakowanie 100 g.</t>
  </si>
  <si>
    <t>do czyszczenie na sucho i mokro;  do wycierania kurzu i polerowania; trwałe i chłonne; w różnych kolorach; pakowane po 3 szt;</t>
  </si>
  <si>
    <t xml:space="preserve">zmywaki do zmywania naczyń, szkła, ceramiki; dwuwarstwowa, z powierzchnią do szorowania; w różnych kolorach; o wymiarach 10x7x3cm;
pakowane po 5 szt;
</t>
  </si>
  <si>
    <t>zestaw do czyszczenia sedesu; wyprofilowane dwa rodzaje włosia; koloru białego; wzmocnione włosie; z wytrzymałego plastiku;</t>
  </si>
  <si>
    <t>Płyn uniwersalny (np. Ajax lub równoważne)</t>
  </si>
  <si>
    <t xml:space="preserve">Płyn uniwersalny, do czyszczenia różnych powierzchni, również delikatnych, takich  jak: ramy okienne, lustra, terakota, parapety, drzwi, marmur, ceramika, drewno, pH od 6,0 do 6,3, gęstość 1,04g/cm³.  Nierozcieńczony można stosować do silnych zabrudzeń.  Zawiera mniej niż 5% anionowych  środków powierzchniowo czynnych, niejonowe środki powierzchniowo czynne, które ulegają szybkiej biodegradacji, kwas C10-13-alkilobenzenosulfonowy, sól sodową 1-5%. Pozostawia długotrwały, świeży zapach i połysk bez spłukiwania, o różnych kwiatowych zapachach; o jakości i renomie rynkowej; butelka 5L </t>
  </si>
  <si>
    <t>Płyn uniwersalny, do czyszczenia różnych powierzchni, również delikatnych, takich  jak: ramy okienne, lustra, terakota, parapety, drzwi, marmur, ceramika, drewno, pH od 6,0 do 6,3, gęstość 1,04g/cm³.  Nierozcieńczony można stosować do silnych zabrudzeń.  Zawiera mniej niż 5% anionowych  środków powierzchniowo czynnych, niejonowe środki powierzchniowo czynne, które ulegają szybkiej biodegradacji, kwas C10-13-alkilobenzenosulfonowy, sól sodową 1-5%. Pozostawia długotrwały, świeży zapach i połysk bez spłukiwania, o różnych kwiatowych zapachach; o jakości i renomie rynkowej; butelka 1000ml;</t>
  </si>
  <si>
    <t>Mleczko do czyszczenia (np. Cif lub równoważne)</t>
  </si>
  <si>
    <t>Płyn do mycia  naczyń; zawiera między innymi witaminy: A, E, F, które mają działanie ochronne i odżywcze dla skóry rąk, łagodny dla skóry, skutecznie rozpuszcza tłuszcze, ulega biodegradacji, bardzo wydajny, nadaje się do mycia naczyń w zimnej jak i w ciepłej wodzie. Stosowany w rozcieńczeniu 1 łyżeczka (2,5ml) na 5 l wody, pH dla 1% roztworu od 5 do 6; zawartość substancji aktywnych 15%; opakowanie minimum 1000 g.; o jakości i renomie rynkowej;  Producent posiada Ważny Certfikat ISO 9001;kanister 5 l</t>
  </si>
  <si>
    <t>Płyn do mycia  naczyń; zawiera między innymi witaminy: A, E, F, które mają działanie ochronne i odżywcze dla skóry rąk, łagodny dla skóry, skutecznie rozpuszcza tłuszcze, ulega biodegradacji, bardzo wydajny, nadaje się do mycia naczyń w zimnej jak i w ciepłej wodzie. Stosowany w rozcieńczeniu 1 łyżeczka (2,5ml) na 5 l wody, pH dla 1% roztworu od 5 do 6; zawartość substancji aktywnych 15%; opakowanie minimum 1000 g.; o jakości i renomie rynkowej;  Producent posiada Ważny Certfikat ISO 9001; butelka 1000 ml</t>
  </si>
  <si>
    <t>mydło w płynie specjalistyczne, posiada silne właściwości usuwania zabrudzeń takich jak smary, oleje itp. Zawiera pochodne lanoliny i monoglicerydów. Mydło wyprodukowane zgodnie z Dobrą Praktyką Produkcji Kosmetyków wg PN-EN ISO 22716 z zastosowaniem przepisów zawartych w Rozporządzeniu Parlamentu Europejskiego i
Rady (WE) nr 1223/2009 z dnia 30 listopada 2009 r dotyczącego produktów kosmetycznych. Zapach grejpfrutowy. Kanister 5 l;</t>
  </si>
  <si>
    <t xml:space="preserve">Papier toaletowy big rolka - makulaturowo-celulozowy </t>
  </si>
  <si>
    <t xml:space="preserve">Ilość ITLiMS </t>
  </si>
  <si>
    <t>Ilość ITC</t>
  </si>
  <si>
    <t>Wartość netto ITLiMS</t>
  </si>
  <si>
    <t>Wartość brutto ITLiMS</t>
  </si>
  <si>
    <t xml:space="preserve">Wartość netto ITC </t>
  </si>
  <si>
    <t>Wartość brutto ITC</t>
  </si>
  <si>
    <t>Wartość netto ITC+ITLiMS</t>
  </si>
  <si>
    <t>Wartość brutto ITC+ITLiMS</t>
  </si>
  <si>
    <t>Ściereczka FROTTE z mikrowłókien o wymiarach 30 x 30 , gramatura 250g/m2; do czyszczenia mebli, bez użycia środków chemicznych usuwa wiele rodzajow zabrudzeń, w tym tłuste plamy nie pozostawiając smug, można ją używać na mokro i sucho z wszelkimi czyszącymi środkami chemicznymi, możliwość prania; zalecana dla alergików</t>
  </si>
  <si>
    <t>Ściereczka z mikrowłókna (np. Kuchcik lub równoważne)</t>
  </si>
  <si>
    <t>Środek czyszczący do kuchni lub łazienki; doskonały do różnych powierzchni; usuwa kamień, rdzę, osady z mydła, oporne zabrudzenia;  o jakości i renomie rynkowej; w sprayu;  Zawiera : Sole sodowe C10-13-alkilowych pochodnych kwasu benzenosulfonowego &lt;2,5%; Producent posiada Ważny Certfikat ISO 14001; rozpylacz 750 ml;</t>
  </si>
  <si>
    <t>Płyn do usuwania osadów w spryskiwaczu (np.Cilit Bang Kamień i brud lub równoważne)</t>
  </si>
  <si>
    <t xml:space="preserve">Szczotka - zmiotka na kiju tzw.leniuch </t>
  </si>
  <si>
    <t>Długie trzonki zmiotki oraz szufelki zapewniają wygodne zamiatanie bez uciążliwego schylania, wysokiej jakości wzmacniane tworzywo</t>
  </si>
  <si>
    <t>Końcówka wymienna mopa nakręcana wykonana z mikrofibry; do mycia i wycierania podłóg, paneli podłogowych,terakoty ,płytek, PCV; z gwintem typu włoskiego; doskonale wchłaniający wodę (suchy mop powinien wchłonąć 0,5 litra wody z podłogi)długość pasków mikrofibry 25,5 cm; długość całego mopa 30 cm; waga – 208g (tolerancja +/-5 %);</t>
  </si>
  <si>
    <t>do mycia silnie zabrudzonych rąk usuwająca zabrudzenia smarów, rdzy i oleju; ze ścierniwem; zawiera do 5% anionowych środków powierzchniowo-czynnych, glicerynę; pojemnik 500 g;</t>
  </si>
  <si>
    <t>Płynny środek do czyszczenia i konserwacji powierzchni ze stali nierdzewnej, łatwy do rozprowadzania, nie pozostawia zarysowań, smug i tłustych plam; ; rozpylacz 0,650L</t>
  </si>
  <si>
    <t>Płyn z rozpylaczem do mycia szyb i innych powierzchni szklanych, np. luster;  usuwa brud i tłuszcz, czyści do połysku bez smug, pozostawia powierzchnię krystalicznie czystą, &lt; 5 % anionowe środki powierzchniowo czynne, kompozycja zapachowa, pH: kwaśny; pojemność 500 ml;</t>
  </si>
  <si>
    <t>przeznaczony do bardzo suchej skóry, regeneruje i odżywia skórę rąk. Idealny na spierzchnięte ręce; Ma silne działanie regeneracyjne; z alantoiną i gliceryną; testowany dermatologicznie w tubach 100ml;</t>
  </si>
  <si>
    <t xml:space="preserve">  wykonane z naturalnego lateksu, chronią dłonie przed działaniem detergentów, brudem i skaleczeniami,wyściełane wewnątrz bawełną (jest to warstwa natryskiwana, a nie oddzielna warstwa z materiału), chronią dłonie przed działaniem detergentów, brudem i skaleczeniami, w rozm L i M;</t>
  </si>
  <si>
    <t>ścierka wykonana z trwałego materiału, stosowana do mycia podłogi, włókninowa, biała; łatwo wchłaniająca wodę; o wymiarach 60 x 80 lub zbliżonych;</t>
  </si>
  <si>
    <t xml:space="preserve"> przeznaczone do mopów paskowych; 10 l pojemności; posiadające specjalny uchwyt na drążek;  z trwałego, wysokiej jakości tworzywa;  elastyczne sito; chwytające mopa od samej jego nasady; długość 38 cm szerokość 30 cm wysokość 29/32 cm z sitem;wyżymające mopa od samej jego nasady, dzięki czemu podłoga po myciu schnie bardzo szybko;</t>
  </si>
  <si>
    <t>Kremowe mydło w płynie; zawiera kolagen i elastynę; z dodatkiem gliceryny i lanoliny oraz wyciągiem z aloesu; posiada pH naturalne dla skóry; produkt przebadany dermatologicznie; kanister 5l;</t>
  </si>
  <si>
    <t>Mydło w płynie do uzupełniania dozowników</t>
  </si>
  <si>
    <t xml:space="preserve">czarne z folii LDPE; 50 szt. na rolce; super mocne i wytrzymałe; </t>
  </si>
  <si>
    <t>Kij aluminiowy do stelaża mopa płaskiego</t>
  </si>
  <si>
    <t>z gwintem metalowym wkręcane do końcówek mopów oraz szczotek do zamiatania; długość 160cm;</t>
  </si>
  <si>
    <t>Kij aluminiowy dedykowany do montażu ze stelażem mopa płaskiego; długość 140 cm</t>
  </si>
  <si>
    <t xml:space="preserve">Łączna liczba sztuk </t>
  </si>
  <si>
    <t>Papier toaletowy do dozowników; kolor czysto-biały; dwuwarstwowy; średn. otworu 6 cm; średn. rolki 18 cm; szerokość wstęgi 9,5 cm; długość wstęgi 100 m; gramatura 2x17 g/m²; z wytłoczeniem tzw. gofrowany, dzielony linią perforowaną  (celulozowo-makulaturowy) w opakowaniu producenta zaopatrzonym w etykietę towarową. Wyrób musi spełniać wymagania jakościowe polegające na przeprowadzeniu pozytywnej próby oderwania dziesięciu kolejnych odcinków papieru;</t>
  </si>
  <si>
    <t xml:space="preserve">miękki ręcznik papierowy, składany 2 -warstwowy zz, kolor czysto-biały z przetłoczeniem (celulozowo-makulaturowe), wielkość ręcznika 20 do 23 cm x 24 do 26 cm;ilość ręczników w paczce: 150 listków.;karton zawiera 20 paczek; ilość listków w kartonie 3000 szt.; gramatura 2x20 g/m²; opakowanie producenta zaopatrzone w etykietę towarową; wyrób musi spełniać wymagania jakościowe polegające na przeprowadzeniu pozytywnej próby pobrania z dozownika dziesięciu kolejnych pojedynczych listków;  </t>
  </si>
  <si>
    <t>cena jednostkowa netto</t>
  </si>
  <si>
    <r>
      <rPr>
        <sz val="10"/>
        <color theme="1"/>
        <rFont val="Calibri"/>
        <family val="2"/>
        <charset val="238"/>
        <scheme val="minor"/>
      </rPr>
      <t>załącznik nr 7 do oferty Wykonawcy …..........................z dnia …............................</t>
    </r>
    <r>
      <rPr>
        <sz val="8"/>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</si>
</sst>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z_ł"/>
    <numFmt numFmtId="165" formatCode="_-* #,##0.00\ _z_ł_-;\-* #,##0.00\ _z_ł_-;_-* &quot;-&quot;??\ _z_ł_-;_-@_-"/>
  </numFmts>
  <fonts count="11">
    <font>
      <sz val="11"/>
      <color theme="1"/>
      <name val="Czcionka tekstu podstawowego"/>
      <family val="2"/>
      <charset val="238"/>
    </font>
    <font>
      <sz val="11"/>
      <color theme="1"/>
      <name val="Czcionka tekstu podstawowego"/>
      <family val="2"/>
      <charset val="238"/>
    </font>
    <font>
      <sz val="8"/>
      <color theme="1"/>
      <name val="Calibri"/>
      <family val="2"/>
      <charset val="238"/>
      <scheme val="minor"/>
    </font>
    <font>
      <b/>
      <sz val="8"/>
      <color theme="1"/>
      <name val="Calibri"/>
      <family val="2"/>
      <charset val="238"/>
      <scheme val="minor"/>
    </font>
    <font>
      <b/>
      <sz val="8"/>
      <color rgb="FF000000"/>
      <name val="Calibri"/>
      <family val="2"/>
      <charset val="238"/>
      <scheme val="minor"/>
    </font>
    <font>
      <sz val="8"/>
      <name val="Calibri"/>
      <family val="2"/>
      <charset val="238"/>
      <scheme val="minor"/>
    </font>
    <font>
      <sz val="8"/>
      <color rgb="FF000000"/>
      <name val="Calibri"/>
      <family val="2"/>
      <charset val="238"/>
      <scheme val="minor"/>
    </font>
    <font>
      <sz val="8"/>
      <color indexed="8"/>
      <name val="Calibri"/>
      <family val="2"/>
      <charset val="238"/>
      <scheme val="minor"/>
    </font>
    <font>
      <b/>
      <sz val="8"/>
      <name val="Calibri"/>
      <family val="2"/>
      <charset val="238"/>
      <scheme val="minor"/>
    </font>
    <font>
      <sz val="11"/>
      <name val="Czcionka tekstu podstawowego"/>
      <family val="2"/>
      <charset val="238"/>
    </font>
    <font>
      <sz val="10"/>
      <color theme="1"/>
      <name val="Calibri"/>
      <family val="2"/>
      <charset val="238"/>
      <scheme val="minor"/>
    </font>
  </fonts>
  <fills count="5">
    <fill>
      <patternFill patternType="none"/>
    </fill>
    <fill>
      <patternFill patternType="gray125"/>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applyFill="1" applyAlignment="1">
      <alignment vertical="top"/>
    </xf>
    <xf numFmtId="0" fontId="2" fillId="0" borderId="0" xfId="0" applyFont="1" applyFill="1" applyAlignment="1">
      <alignment horizontal="left" vertical="top" wrapText="1"/>
    </xf>
    <xf numFmtId="0" fontId="2" fillId="0" borderId="0" xfId="0" applyFont="1" applyFill="1" applyAlignment="1">
      <alignment horizontal="center" vertical="top"/>
    </xf>
    <xf numFmtId="4" fontId="2" fillId="0" borderId="0" xfId="0" applyNumberFormat="1" applyFont="1" applyFill="1" applyAlignment="1">
      <alignment horizontal="center" vertical="top"/>
    </xf>
    <xf numFmtId="2" fontId="2" fillId="0" borderId="0" xfId="0" applyNumberFormat="1" applyFont="1" applyFill="1" applyAlignment="1">
      <alignment vertical="top"/>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xf numFmtId="0" fontId="2" fillId="0" borderId="0" xfId="0" applyFont="1" applyFill="1" applyAlignment="1">
      <alignment vertical="center"/>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2" fillId="0" borderId="5" xfId="0" applyFont="1" applyFill="1" applyBorder="1" applyAlignment="1">
      <alignment horizontal="center" vertical="center"/>
    </xf>
    <xf numFmtId="0" fontId="2"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2" fontId="2" fillId="0" borderId="1" xfId="0" applyNumberFormat="1" applyFont="1" applyFill="1" applyBorder="1"/>
    <xf numFmtId="2" fontId="2" fillId="0" borderId="1" xfId="0" applyNumberFormat="1" applyFont="1" applyFill="1" applyBorder="1" applyAlignment="1">
      <alignment horizontal="center" vertical="center"/>
    </xf>
    <xf numFmtId="0" fontId="2"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2" fontId="5" fillId="0" borderId="1" xfId="0" applyNumberFormat="1" applyFont="1" applyFill="1" applyBorder="1"/>
    <xf numFmtId="0" fontId="5" fillId="0" borderId="0" xfId="0" applyFont="1" applyFill="1"/>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5" fillId="0" borderId="1" xfId="1" applyFont="1" applyFill="1" applyBorder="1" applyAlignment="1">
      <alignment horizontal="center" vertical="top" wrapText="1"/>
    </xf>
    <xf numFmtId="0" fontId="2" fillId="0" borderId="1" xfId="1" applyFont="1" applyFill="1" applyBorder="1" applyAlignment="1">
      <alignment horizontal="center" vertical="center"/>
    </xf>
    <xf numFmtId="0" fontId="2" fillId="4" borderId="1" xfId="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1" xfId="0" applyNumberFormat="1" applyFont="1" applyFill="1" applyBorder="1" applyAlignment="1">
      <alignment horizontal="left" vertical="top" wrapText="1"/>
    </xf>
    <xf numFmtId="0" fontId="2" fillId="0" borderId="2" xfId="0" applyFont="1" applyFill="1" applyBorder="1" applyAlignment="1">
      <alignment horizontal="center" vertical="center"/>
    </xf>
    <xf numFmtId="0" fontId="2" fillId="0" borderId="0" xfId="0" applyFont="1" applyFill="1" applyAlignment="1">
      <alignment horizontal="center" vertical="center" wrapText="1"/>
    </xf>
    <xf numFmtId="4" fontId="2" fillId="0" borderId="0" xfId="0" applyNumberFormat="1" applyFont="1" applyFill="1" applyAlignment="1">
      <alignment horizontal="center" vertical="center"/>
    </xf>
    <xf numFmtId="0" fontId="2" fillId="0" borderId="0" xfId="0" applyFont="1" applyFill="1" applyAlignment="1">
      <alignment horizontal="center"/>
    </xf>
    <xf numFmtId="4" fontId="2" fillId="0" borderId="0" xfId="0" applyNumberFormat="1" applyFont="1" applyFill="1" applyAlignment="1">
      <alignment horizontal="center"/>
    </xf>
    <xf numFmtId="2" fontId="2" fillId="0" borderId="0" xfId="0" applyNumberFormat="1" applyFont="1" applyFill="1"/>
    <xf numFmtId="165" fontId="2" fillId="0" borderId="1" xfId="0" applyNumberFormat="1" applyFont="1" applyFill="1" applyBorder="1" applyAlignment="1">
      <alignment horizontal="left" vertical="center"/>
    </xf>
    <xf numFmtId="165" fontId="2" fillId="0" borderId="1" xfId="0" applyNumberFormat="1" applyFont="1" applyFill="1" applyBorder="1" applyAlignment="1">
      <alignment vertical="center"/>
    </xf>
    <xf numFmtId="165" fontId="2" fillId="0" borderId="1" xfId="0" applyNumberFormat="1" applyFont="1" applyFill="1" applyBorder="1"/>
    <xf numFmtId="165" fontId="5" fillId="0" borderId="1" xfId="0" applyNumberFormat="1" applyFont="1" applyFill="1" applyBorder="1"/>
    <xf numFmtId="4" fontId="3" fillId="3"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wrapText="1"/>
    </xf>
    <xf numFmtId="4" fontId="3" fillId="0" borderId="5" xfId="0" applyNumberFormat="1" applyFont="1" applyFill="1" applyBorder="1" applyAlignment="1">
      <alignment horizontal="center" vertical="center" wrapText="1"/>
    </xf>
    <xf numFmtId="165" fontId="5" fillId="3" borderId="1" xfId="0" applyNumberFormat="1" applyFont="1" applyFill="1" applyBorder="1" applyAlignment="1">
      <alignment vertical="center"/>
    </xf>
    <xf numFmtId="165" fontId="5" fillId="3" borderId="1" xfId="0" applyNumberFormat="1" applyFont="1" applyFill="1" applyBorder="1"/>
    <xf numFmtId="2"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3" xfId="0" applyFont="1" applyFill="1" applyBorder="1" applyAlignment="1"/>
    <xf numFmtId="0" fontId="9" fillId="3" borderId="4" xfId="0" applyFont="1" applyFill="1" applyBorder="1" applyAlignment="1"/>
    <xf numFmtId="0" fontId="2" fillId="0" borderId="6" xfId="0" applyFont="1" applyFill="1" applyBorder="1" applyAlignment="1">
      <alignment horizontal="left" vertical="center" wrapText="1"/>
    </xf>
    <xf numFmtId="0" fontId="0" fillId="0" borderId="6" xfId="0" applyBorder="1" applyAlignment="1"/>
  </cellXfs>
  <cellStyles count="2">
    <cellStyle name="Normalny" xfId="0" builtinId="0"/>
    <cellStyle name="Normalny 2" xfId="1" xr:uid="{00000000-0005-0000-0000-000001000000}"/>
  </cellStyles>
  <dxfs count="5">
    <dxf>
      <font>
        <b/>
        <i/>
        <condense val="0"/>
        <extend val="0"/>
        <u/>
      </font>
    </dxf>
    <dxf>
      <font>
        <b/>
        <i/>
        <condense val="0"/>
        <extend val="0"/>
        <u/>
      </font>
    </dxf>
    <dxf>
      <font>
        <b/>
        <i/>
        <condense val="0"/>
        <extend val="0"/>
        <u/>
      </font>
    </dxf>
    <dxf>
      <font>
        <b/>
        <i/>
        <condense val="0"/>
        <extend val="0"/>
        <u/>
      </font>
    </dxf>
    <dxf>
      <font>
        <b/>
        <i/>
        <condense val="0"/>
        <extend val="0"/>
        <u/>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0"/>
  <sheetViews>
    <sheetView tabSelected="1" topLeftCell="A2" zoomScaleNormal="100" workbookViewId="0">
      <selection activeCell="S4" sqref="S4"/>
    </sheetView>
  </sheetViews>
  <sheetFormatPr defaultColWidth="9" defaultRowHeight="10.199999999999999"/>
  <cols>
    <col min="1" max="1" width="2.8984375" style="8" customWidth="1"/>
    <col min="2" max="2" width="10.796875" style="2" customWidth="1"/>
    <col min="3" max="3" width="31.69921875" style="2" customWidth="1"/>
    <col min="4" max="4" width="4.3984375" style="8" customWidth="1"/>
    <col min="5" max="5" width="6.3984375" style="8" hidden="1" customWidth="1"/>
    <col min="6" max="6" width="4.8984375" style="50" hidden="1" customWidth="1"/>
    <col min="7" max="7" width="12.09765625" style="8" hidden="1" customWidth="1"/>
    <col min="8" max="8" width="10.19921875" style="51" hidden="1" customWidth="1"/>
    <col min="9" max="9" width="8" style="52" hidden="1" customWidth="1"/>
    <col min="10" max="10" width="11.8984375" style="51" hidden="1" customWidth="1"/>
    <col min="11" max="11" width="13.3984375" style="51" hidden="1" customWidth="1"/>
    <col min="12" max="12" width="5.3984375" style="6" customWidth="1"/>
    <col min="13" max="13" width="14" style="7" hidden="1" customWidth="1"/>
    <col min="14" max="14" width="12.69921875" style="6" hidden="1" customWidth="1"/>
    <col min="15" max="15" width="4.3984375" style="8" hidden="1" customWidth="1"/>
    <col min="16" max="16" width="11.69921875" style="7" hidden="1" customWidth="1"/>
    <col min="17" max="17" width="13.19921875" style="7" hidden="1" customWidth="1"/>
    <col min="18" max="18" width="16.3984375" style="6" customWidth="1"/>
    <col min="19" max="19" width="9" style="9"/>
    <col min="20" max="20" width="5.796875" style="9" customWidth="1"/>
    <col min="21" max="21" width="10.796875" style="8" customWidth="1"/>
    <col min="22" max="16384" width="9" style="8"/>
  </cols>
  <sheetData>
    <row r="1" spans="1:21" hidden="1">
      <c r="A1" s="1"/>
      <c r="D1" s="1"/>
      <c r="E1" s="1"/>
      <c r="F1" s="3"/>
      <c r="G1" s="1"/>
      <c r="H1" s="4"/>
      <c r="I1" s="5"/>
      <c r="J1" s="4"/>
      <c r="K1" s="4"/>
    </row>
    <row r="2" spans="1:21" ht="76.8" customHeight="1">
      <c r="A2" s="69" t="s">
        <v>141</v>
      </c>
      <c r="B2" s="69"/>
      <c r="C2" s="69"/>
      <c r="D2" s="69"/>
      <c r="E2" s="69"/>
      <c r="F2" s="69"/>
      <c r="G2" s="69"/>
      <c r="H2" s="69"/>
      <c r="I2" s="69"/>
      <c r="J2" s="69"/>
      <c r="K2" s="69"/>
      <c r="L2" s="70"/>
      <c r="M2" s="70"/>
      <c r="N2" s="70"/>
      <c r="O2" s="70"/>
      <c r="P2" s="70"/>
      <c r="Q2" s="70"/>
      <c r="R2" s="70"/>
      <c r="S2" s="70"/>
      <c r="T2" s="70"/>
      <c r="U2" s="70"/>
    </row>
    <row r="3" spans="1:21" s="9" customFormat="1" ht="53.25" customHeight="1">
      <c r="A3" s="10" t="s">
        <v>0</v>
      </c>
      <c r="B3" s="10" t="s">
        <v>12</v>
      </c>
      <c r="C3" s="10" t="s">
        <v>13</v>
      </c>
      <c r="D3" s="10" t="s">
        <v>1</v>
      </c>
      <c r="E3" s="10" t="s">
        <v>109</v>
      </c>
      <c r="F3" s="10" t="s">
        <v>110</v>
      </c>
      <c r="G3" s="10" t="s">
        <v>7</v>
      </c>
      <c r="H3" s="11" t="s">
        <v>8</v>
      </c>
      <c r="I3" s="62" t="s">
        <v>9</v>
      </c>
      <c r="J3" s="11" t="s">
        <v>113</v>
      </c>
      <c r="K3" s="11" t="s">
        <v>114</v>
      </c>
      <c r="L3" s="10" t="s">
        <v>137</v>
      </c>
      <c r="M3" s="62" t="s">
        <v>115</v>
      </c>
      <c r="N3" s="10" t="s">
        <v>116</v>
      </c>
      <c r="O3" s="63"/>
      <c r="P3" s="62" t="s">
        <v>111</v>
      </c>
      <c r="Q3" s="62" t="s">
        <v>112</v>
      </c>
      <c r="R3" s="12" t="s">
        <v>7</v>
      </c>
      <c r="S3" s="12" t="s">
        <v>140</v>
      </c>
      <c r="T3" s="12" t="s">
        <v>9</v>
      </c>
      <c r="U3" s="12" t="s">
        <v>11</v>
      </c>
    </row>
    <row r="4" spans="1:21" s="26" customFormat="1" ht="122.25" customHeight="1">
      <c r="A4" s="13">
        <v>1</v>
      </c>
      <c r="B4" s="14" t="s">
        <v>42</v>
      </c>
      <c r="C4" s="15" t="s">
        <v>82</v>
      </c>
      <c r="D4" s="16" t="s">
        <v>2</v>
      </c>
      <c r="E4" s="17">
        <v>0</v>
      </c>
      <c r="F4" s="18">
        <v>30</v>
      </c>
      <c r="G4" s="16"/>
      <c r="H4" s="19">
        <v>20.67</v>
      </c>
      <c r="I4" s="20" t="s">
        <v>80</v>
      </c>
      <c r="J4" s="21">
        <f>H4*F4</f>
        <v>620.1</v>
      </c>
      <c r="K4" s="21">
        <f>J4*1.23</f>
        <v>762.72300000000007</v>
      </c>
      <c r="L4" s="22">
        <f>E4+F4</f>
        <v>30</v>
      </c>
      <c r="M4" s="23">
        <f>L4*H4</f>
        <v>620.1</v>
      </c>
      <c r="N4" s="23">
        <f>M4*1.23</f>
        <v>762.72300000000007</v>
      </c>
      <c r="O4" s="24"/>
      <c r="P4" s="25">
        <f>E4*H4</f>
        <v>0</v>
      </c>
      <c r="Q4" s="25">
        <f>P4*1.23</f>
        <v>0</v>
      </c>
      <c r="R4" s="16"/>
      <c r="S4" s="53"/>
      <c r="T4" s="53"/>
      <c r="U4" s="53"/>
    </row>
    <row r="5" spans="1:21" ht="102">
      <c r="A5" s="16">
        <v>2</v>
      </c>
      <c r="B5" s="14" t="s">
        <v>43</v>
      </c>
      <c r="C5" s="15" t="s">
        <v>83</v>
      </c>
      <c r="D5" s="27" t="s">
        <v>2</v>
      </c>
      <c r="E5" s="28">
        <v>216</v>
      </c>
      <c r="F5" s="18">
        <v>48</v>
      </c>
      <c r="G5" s="29"/>
      <c r="H5" s="30">
        <v>3.95</v>
      </c>
      <c r="I5" s="20" t="s">
        <v>80</v>
      </c>
      <c r="J5" s="21">
        <f>H5*F5</f>
        <v>189.60000000000002</v>
      </c>
      <c r="K5" s="21">
        <f>J5*1.23</f>
        <v>233.20800000000003</v>
      </c>
      <c r="L5" s="22">
        <f t="shared" ref="L5:L60" si="0">E5+F5</f>
        <v>264</v>
      </c>
      <c r="M5" s="23">
        <f t="shared" ref="M5:M60" si="1">L5*H5</f>
        <v>1042.8</v>
      </c>
      <c r="N5" s="23">
        <f t="shared" ref="N5:N60" si="2">M5*1.23</f>
        <v>1282.644</v>
      </c>
      <c r="O5" s="24"/>
      <c r="P5" s="25">
        <f t="shared" ref="P5:P60" si="3">E5*H5</f>
        <v>853.2</v>
      </c>
      <c r="Q5" s="25">
        <f t="shared" ref="Q5:Q60" si="4">P5*1.23</f>
        <v>1049.4360000000001</v>
      </c>
      <c r="R5" s="31"/>
      <c r="S5" s="54"/>
      <c r="T5" s="54"/>
      <c r="U5" s="55"/>
    </row>
    <row r="6" spans="1:21" ht="61.2">
      <c r="A6" s="16">
        <v>3</v>
      </c>
      <c r="B6" s="32" t="s">
        <v>44</v>
      </c>
      <c r="C6" s="27" t="s">
        <v>84</v>
      </c>
      <c r="D6" s="16" t="s">
        <v>2</v>
      </c>
      <c r="E6" s="17">
        <v>144</v>
      </c>
      <c r="F6" s="18">
        <v>36</v>
      </c>
      <c r="G6" s="16"/>
      <c r="H6" s="33">
        <v>3.95</v>
      </c>
      <c r="I6" s="20" t="s">
        <v>80</v>
      </c>
      <c r="J6" s="21">
        <f t="shared" ref="J6:J60" si="5">H6*F6</f>
        <v>142.20000000000002</v>
      </c>
      <c r="K6" s="21">
        <f t="shared" ref="K6:K60" si="6">J6*1.23</f>
        <v>174.90600000000001</v>
      </c>
      <c r="L6" s="22">
        <f t="shared" si="0"/>
        <v>180</v>
      </c>
      <c r="M6" s="23">
        <f t="shared" si="1"/>
        <v>711</v>
      </c>
      <c r="N6" s="23">
        <f t="shared" si="2"/>
        <v>874.53</v>
      </c>
      <c r="O6" s="34"/>
      <c r="P6" s="25">
        <f t="shared" si="3"/>
        <v>568.80000000000007</v>
      </c>
      <c r="Q6" s="25">
        <f t="shared" si="4"/>
        <v>699.62400000000002</v>
      </c>
      <c r="R6" s="31"/>
      <c r="S6" s="54"/>
      <c r="T6" s="54"/>
      <c r="U6" s="55"/>
    </row>
    <row r="7" spans="1:21" s="35" customFormat="1" ht="81.599999999999994">
      <c r="A7" s="16">
        <v>4</v>
      </c>
      <c r="B7" s="14" t="s">
        <v>45</v>
      </c>
      <c r="C7" s="14" t="s">
        <v>85</v>
      </c>
      <c r="D7" s="16" t="s">
        <v>2</v>
      </c>
      <c r="E7" s="17">
        <v>72</v>
      </c>
      <c r="F7" s="18">
        <v>72</v>
      </c>
      <c r="G7" s="16"/>
      <c r="H7" s="33">
        <v>10.199999999999999</v>
      </c>
      <c r="I7" s="20" t="s">
        <v>80</v>
      </c>
      <c r="J7" s="21">
        <f t="shared" si="5"/>
        <v>734.4</v>
      </c>
      <c r="K7" s="21">
        <f t="shared" si="6"/>
        <v>903.31200000000001</v>
      </c>
      <c r="L7" s="22">
        <f t="shared" si="0"/>
        <v>144</v>
      </c>
      <c r="M7" s="23">
        <f t="shared" si="1"/>
        <v>1468.8</v>
      </c>
      <c r="N7" s="23">
        <f t="shared" si="2"/>
        <v>1806.624</v>
      </c>
      <c r="O7" s="24"/>
      <c r="P7" s="25">
        <f t="shared" si="3"/>
        <v>734.4</v>
      </c>
      <c r="Q7" s="25">
        <f t="shared" si="4"/>
        <v>903.31200000000001</v>
      </c>
      <c r="R7" s="31"/>
      <c r="S7" s="54"/>
      <c r="T7" s="54"/>
      <c r="U7" s="56"/>
    </row>
    <row r="8" spans="1:21" ht="117" customHeight="1">
      <c r="A8" s="16">
        <v>5</v>
      </c>
      <c r="B8" s="32" t="s">
        <v>46</v>
      </c>
      <c r="C8" s="36" t="s">
        <v>86</v>
      </c>
      <c r="D8" s="16" t="s">
        <v>2</v>
      </c>
      <c r="E8" s="17">
        <v>72</v>
      </c>
      <c r="F8" s="18">
        <v>24</v>
      </c>
      <c r="G8" s="16"/>
      <c r="H8" s="33">
        <v>4.33</v>
      </c>
      <c r="I8" s="20" t="s">
        <v>80</v>
      </c>
      <c r="J8" s="21">
        <f t="shared" si="5"/>
        <v>103.92</v>
      </c>
      <c r="K8" s="21">
        <f t="shared" si="6"/>
        <v>127.8216</v>
      </c>
      <c r="L8" s="22">
        <f t="shared" si="0"/>
        <v>96</v>
      </c>
      <c r="M8" s="23">
        <f t="shared" si="1"/>
        <v>415.68</v>
      </c>
      <c r="N8" s="23">
        <f t="shared" si="2"/>
        <v>511.28640000000001</v>
      </c>
      <c r="O8" s="24"/>
      <c r="P8" s="25">
        <f t="shared" si="3"/>
        <v>311.76</v>
      </c>
      <c r="Q8" s="25">
        <f t="shared" si="4"/>
        <v>383.46479999999997</v>
      </c>
      <c r="R8" s="31"/>
      <c r="S8" s="54"/>
      <c r="T8" s="54"/>
      <c r="U8" s="55"/>
    </row>
    <row r="9" spans="1:21" ht="92.25" customHeight="1">
      <c r="A9" s="16">
        <v>6</v>
      </c>
      <c r="B9" s="32" t="s">
        <v>101</v>
      </c>
      <c r="C9" s="37" t="s">
        <v>103</v>
      </c>
      <c r="D9" s="16" t="s">
        <v>2</v>
      </c>
      <c r="E9" s="17">
        <v>0</v>
      </c>
      <c r="F9" s="18">
        <v>24</v>
      </c>
      <c r="G9" s="16"/>
      <c r="H9" s="33">
        <v>3.95</v>
      </c>
      <c r="I9" s="20" t="s">
        <v>80</v>
      </c>
      <c r="J9" s="21">
        <f t="shared" si="5"/>
        <v>94.800000000000011</v>
      </c>
      <c r="K9" s="21">
        <f t="shared" si="6"/>
        <v>116.60400000000001</v>
      </c>
      <c r="L9" s="22">
        <f t="shared" si="0"/>
        <v>24</v>
      </c>
      <c r="M9" s="23">
        <f t="shared" si="1"/>
        <v>94.800000000000011</v>
      </c>
      <c r="N9" s="23">
        <f t="shared" si="2"/>
        <v>116.60400000000001</v>
      </c>
      <c r="O9" s="24"/>
      <c r="P9" s="25">
        <f t="shared" si="3"/>
        <v>0</v>
      </c>
      <c r="Q9" s="25">
        <f t="shared" si="4"/>
        <v>0</v>
      </c>
      <c r="R9" s="31"/>
      <c r="S9" s="54"/>
      <c r="T9" s="54"/>
      <c r="U9" s="55"/>
    </row>
    <row r="10" spans="1:21" ht="122.4">
      <c r="A10" s="16">
        <v>7</v>
      </c>
      <c r="B10" s="32" t="s">
        <v>47</v>
      </c>
      <c r="C10" s="37" t="s">
        <v>102</v>
      </c>
      <c r="D10" s="16" t="s">
        <v>2</v>
      </c>
      <c r="E10" s="17">
        <v>0</v>
      </c>
      <c r="F10" s="18">
        <v>40</v>
      </c>
      <c r="G10" s="16"/>
      <c r="H10" s="33">
        <v>18.940000000000001</v>
      </c>
      <c r="I10" s="20" t="s">
        <v>80</v>
      </c>
      <c r="J10" s="21">
        <f t="shared" si="5"/>
        <v>757.6</v>
      </c>
      <c r="K10" s="21">
        <f t="shared" si="6"/>
        <v>931.84800000000007</v>
      </c>
      <c r="L10" s="22">
        <f t="shared" si="0"/>
        <v>40</v>
      </c>
      <c r="M10" s="23">
        <f t="shared" si="1"/>
        <v>757.6</v>
      </c>
      <c r="N10" s="23">
        <f t="shared" si="2"/>
        <v>931.84800000000007</v>
      </c>
      <c r="O10" s="24"/>
      <c r="P10" s="25">
        <f t="shared" si="3"/>
        <v>0</v>
      </c>
      <c r="Q10" s="25">
        <f t="shared" si="4"/>
        <v>0</v>
      </c>
      <c r="R10" s="31"/>
      <c r="S10" s="54"/>
      <c r="T10" s="54"/>
      <c r="U10" s="55"/>
    </row>
    <row r="11" spans="1:21" ht="112.2">
      <c r="A11" s="16">
        <v>8</v>
      </c>
      <c r="B11" s="37" t="s">
        <v>104</v>
      </c>
      <c r="C11" s="38" t="s">
        <v>87</v>
      </c>
      <c r="D11" s="16" t="s">
        <v>2</v>
      </c>
      <c r="E11" s="17">
        <v>72</v>
      </c>
      <c r="F11" s="18">
        <v>30</v>
      </c>
      <c r="G11" s="16"/>
      <c r="H11" s="33">
        <v>5.44</v>
      </c>
      <c r="I11" s="20" t="s">
        <v>80</v>
      </c>
      <c r="J11" s="21">
        <f t="shared" si="5"/>
        <v>163.20000000000002</v>
      </c>
      <c r="K11" s="21">
        <f t="shared" si="6"/>
        <v>200.73600000000002</v>
      </c>
      <c r="L11" s="22">
        <f t="shared" si="0"/>
        <v>102</v>
      </c>
      <c r="M11" s="23">
        <f t="shared" si="1"/>
        <v>554.88</v>
      </c>
      <c r="N11" s="23">
        <f t="shared" si="2"/>
        <v>682.50239999999997</v>
      </c>
      <c r="O11" s="24"/>
      <c r="P11" s="25">
        <f t="shared" si="3"/>
        <v>391.68</v>
      </c>
      <c r="Q11" s="25">
        <f t="shared" si="4"/>
        <v>481.76639999999998</v>
      </c>
      <c r="R11" s="31"/>
      <c r="S11" s="54"/>
      <c r="T11" s="54"/>
      <c r="U11" s="55"/>
    </row>
    <row r="12" spans="1:21" ht="132.6">
      <c r="A12" s="16">
        <v>9</v>
      </c>
      <c r="B12" s="32" t="s">
        <v>48</v>
      </c>
      <c r="C12" s="37" t="s">
        <v>88</v>
      </c>
      <c r="D12" s="16" t="s">
        <v>2</v>
      </c>
      <c r="E12" s="17">
        <v>0</v>
      </c>
      <c r="F12" s="18">
        <v>18</v>
      </c>
      <c r="G12" s="16"/>
      <c r="H12" s="33">
        <v>7.33</v>
      </c>
      <c r="I12" s="20" t="s">
        <v>80</v>
      </c>
      <c r="J12" s="21">
        <f t="shared" si="5"/>
        <v>131.94</v>
      </c>
      <c r="K12" s="21">
        <f t="shared" si="6"/>
        <v>162.28620000000001</v>
      </c>
      <c r="L12" s="22">
        <f t="shared" si="0"/>
        <v>18</v>
      </c>
      <c r="M12" s="23">
        <f t="shared" si="1"/>
        <v>131.94</v>
      </c>
      <c r="N12" s="23">
        <f t="shared" si="2"/>
        <v>162.28620000000001</v>
      </c>
      <c r="O12" s="24"/>
      <c r="P12" s="25">
        <f t="shared" si="3"/>
        <v>0</v>
      </c>
      <c r="Q12" s="25">
        <f t="shared" si="4"/>
        <v>0</v>
      </c>
      <c r="R12" s="31"/>
      <c r="S12" s="54"/>
      <c r="T12" s="54"/>
      <c r="U12" s="55"/>
    </row>
    <row r="13" spans="1:21" ht="198" customHeight="1">
      <c r="A13" s="16">
        <v>10</v>
      </c>
      <c r="B13" s="32" t="s">
        <v>76</v>
      </c>
      <c r="C13" s="37" t="s">
        <v>89</v>
      </c>
      <c r="D13" s="16" t="s">
        <v>2</v>
      </c>
      <c r="E13" s="17">
        <v>24</v>
      </c>
      <c r="F13" s="18">
        <v>18</v>
      </c>
      <c r="G13" s="16"/>
      <c r="H13" s="33">
        <v>6.47</v>
      </c>
      <c r="I13" s="20" t="s">
        <v>80</v>
      </c>
      <c r="J13" s="21">
        <f t="shared" si="5"/>
        <v>116.46</v>
      </c>
      <c r="K13" s="21">
        <f t="shared" si="6"/>
        <v>143.2458</v>
      </c>
      <c r="L13" s="22">
        <f t="shared" si="0"/>
        <v>42</v>
      </c>
      <c r="M13" s="23">
        <f t="shared" si="1"/>
        <v>271.74</v>
      </c>
      <c r="N13" s="23">
        <f t="shared" si="2"/>
        <v>334.24020000000002</v>
      </c>
      <c r="O13" s="24"/>
      <c r="P13" s="25">
        <f t="shared" si="3"/>
        <v>155.28</v>
      </c>
      <c r="Q13" s="25">
        <f t="shared" si="4"/>
        <v>190.99439999999998</v>
      </c>
      <c r="R13" s="31"/>
      <c r="S13" s="54"/>
      <c r="T13" s="54"/>
      <c r="U13" s="55"/>
    </row>
    <row r="14" spans="1:21" ht="122.4">
      <c r="A14" s="16">
        <v>11</v>
      </c>
      <c r="B14" s="32" t="s">
        <v>49</v>
      </c>
      <c r="C14" s="14" t="s">
        <v>90</v>
      </c>
      <c r="D14" s="32" t="s">
        <v>2</v>
      </c>
      <c r="E14" s="39">
        <v>0</v>
      </c>
      <c r="F14" s="18">
        <v>18</v>
      </c>
      <c r="G14" s="16"/>
      <c r="H14" s="33">
        <v>6.47</v>
      </c>
      <c r="I14" s="20" t="s">
        <v>80</v>
      </c>
      <c r="J14" s="21">
        <f t="shared" si="5"/>
        <v>116.46</v>
      </c>
      <c r="K14" s="21">
        <f t="shared" si="6"/>
        <v>143.2458</v>
      </c>
      <c r="L14" s="22">
        <f t="shared" si="0"/>
        <v>18</v>
      </c>
      <c r="M14" s="23">
        <f t="shared" si="1"/>
        <v>116.46</v>
      </c>
      <c r="N14" s="23">
        <f t="shared" si="2"/>
        <v>143.2458</v>
      </c>
      <c r="O14" s="24"/>
      <c r="P14" s="25">
        <f t="shared" si="3"/>
        <v>0</v>
      </c>
      <c r="Q14" s="25">
        <f t="shared" si="4"/>
        <v>0</v>
      </c>
      <c r="R14" s="31"/>
      <c r="S14" s="54"/>
      <c r="T14" s="54"/>
      <c r="U14" s="55"/>
    </row>
    <row r="15" spans="1:21" ht="132.6">
      <c r="A15" s="16">
        <v>12</v>
      </c>
      <c r="B15" s="14" t="s">
        <v>50</v>
      </c>
      <c r="C15" s="40" t="s">
        <v>91</v>
      </c>
      <c r="D15" s="41" t="s">
        <v>2</v>
      </c>
      <c r="E15" s="42">
        <v>144</v>
      </c>
      <c r="F15" s="18">
        <v>24</v>
      </c>
      <c r="G15" s="16"/>
      <c r="H15" s="33">
        <v>4.2699999999999996</v>
      </c>
      <c r="I15" s="20" t="s">
        <v>80</v>
      </c>
      <c r="J15" s="21">
        <f t="shared" si="5"/>
        <v>102.47999999999999</v>
      </c>
      <c r="K15" s="21">
        <f t="shared" si="6"/>
        <v>126.05039999999998</v>
      </c>
      <c r="L15" s="22">
        <f t="shared" si="0"/>
        <v>168</v>
      </c>
      <c r="M15" s="23">
        <f t="shared" si="1"/>
        <v>717.3599999999999</v>
      </c>
      <c r="N15" s="23">
        <f t="shared" si="2"/>
        <v>882.35279999999989</v>
      </c>
      <c r="O15" s="24"/>
      <c r="P15" s="25">
        <f t="shared" si="3"/>
        <v>614.87999999999988</v>
      </c>
      <c r="Q15" s="25">
        <f t="shared" si="4"/>
        <v>756.30239999999981</v>
      </c>
      <c r="R15" s="31"/>
      <c r="S15" s="54"/>
      <c r="T15" s="54"/>
      <c r="U15" s="55"/>
    </row>
    <row r="16" spans="1:21" ht="71.400000000000006">
      <c r="A16" s="16">
        <v>13</v>
      </c>
      <c r="B16" s="32" t="s">
        <v>120</v>
      </c>
      <c r="C16" s="27" t="s">
        <v>119</v>
      </c>
      <c r="D16" s="32" t="s">
        <v>2</v>
      </c>
      <c r="E16" s="39">
        <v>72</v>
      </c>
      <c r="F16" s="18">
        <v>36</v>
      </c>
      <c r="G16" s="16"/>
      <c r="H16" s="33">
        <v>6.86</v>
      </c>
      <c r="I16" s="20" t="s">
        <v>80</v>
      </c>
      <c r="J16" s="21">
        <f t="shared" si="5"/>
        <v>246.96</v>
      </c>
      <c r="K16" s="21">
        <f t="shared" si="6"/>
        <v>303.76080000000002</v>
      </c>
      <c r="L16" s="22">
        <f t="shared" si="0"/>
        <v>108</v>
      </c>
      <c r="M16" s="23">
        <f t="shared" si="1"/>
        <v>740.88</v>
      </c>
      <c r="N16" s="23">
        <f t="shared" si="2"/>
        <v>911.28239999999994</v>
      </c>
      <c r="O16" s="24"/>
      <c r="P16" s="25">
        <f t="shared" si="3"/>
        <v>493.92</v>
      </c>
      <c r="Q16" s="25">
        <f t="shared" si="4"/>
        <v>607.52160000000003</v>
      </c>
      <c r="R16" s="31"/>
      <c r="S16" s="54"/>
      <c r="T16" s="54"/>
      <c r="U16" s="55"/>
    </row>
    <row r="17" spans="1:21" ht="112.2">
      <c r="A17" s="16">
        <v>14</v>
      </c>
      <c r="B17" s="14" t="s">
        <v>51</v>
      </c>
      <c r="C17" s="15" t="s">
        <v>105</v>
      </c>
      <c r="D17" s="41" t="s">
        <v>2</v>
      </c>
      <c r="E17" s="42">
        <v>0</v>
      </c>
      <c r="F17" s="18">
        <v>26</v>
      </c>
      <c r="G17" s="16"/>
      <c r="H17" s="33">
        <v>14.18</v>
      </c>
      <c r="I17" s="20" t="s">
        <v>80</v>
      </c>
      <c r="J17" s="21">
        <f t="shared" si="5"/>
        <v>368.68</v>
      </c>
      <c r="K17" s="21">
        <f t="shared" si="6"/>
        <v>453.47640000000001</v>
      </c>
      <c r="L17" s="22">
        <f t="shared" si="0"/>
        <v>26</v>
      </c>
      <c r="M17" s="23">
        <f t="shared" si="1"/>
        <v>368.68</v>
      </c>
      <c r="N17" s="23">
        <f t="shared" si="2"/>
        <v>453.47640000000001</v>
      </c>
      <c r="O17" s="24"/>
      <c r="P17" s="25">
        <f t="shared" si="3"/>
        <v>0</v>
      </c>
      <c r="Q17" s="25">
        <f t="shared" si="4"/>
        <v>0</v>
      </c>
      <c r="R17" s="31"/>
      <c r="S17" s="54"/>
      <c r="T17" s="54"/>
      <c r="U17" s="55"/>
    </row>
    <row r="18" spans="1:21" ht="163.5" customHeight="1">
      <c r="A18" s="16">
        <v>15</v>
      </c>
      <c r="B18" s="14" t="s">
        <v>52</v>
      </c>
      <c r="C18" s="15" t="s">
        <v>106</v>
      </c>
      <c r="D18" s="41" t="s">
        <v>2</v>
      </c>
      <c r="E18" s="42">
        <v>156</v>
      </c>
      <c r="F18" s="18">
        <v>36</v>
      </c>
      <c r="G18" s="16"/>
      <c r="H18" s="33">
        <v>3.63</v>
      </c>
      <c r="I18" s="20" t="s">
        <v>80</v>
      </c>
      <c r="J18" s="21">
        <f t="shared" si="5"/>
        <v>130.68</v>
      </c>
      <c r="K18" s="21">
        <f t="shared" si="6"/>
        <v>160.7364</v>
      </c>
      <c r="L18" s="22">
        <f t="shared" si="0"/>
        <v>192</v>
      </c>
      <c r="M18" s="23">
        <f t="shared" si="1"/>
        <v>696.96</v>
      </c>
      <c r="N18" s="23">
        <f t="shared" si="2"/>
        <v>857.26080000000002</v>
      </c>
      <c r="O18" s="24"/>
      <c r="P18" s="25">
        <f t="shared" si="3"/>
        <v>566.28</v>
      </c>
      <c r="Q18" s="25">
        <f t="shared" si="4"/>
        <v>696.5243999999999</v>
      </c>
      <c r="R18" s="31"/>
      <c r="S18" s="54"/>
      <c r="T18" s="54"/>
      <c r="U18" s="55"/>
    </row>
    <row r="19" spans="1:21" ht="163.5" customHeight="1">
      <c r="A19" s="16">
        <v>16</v>
      </c>
      <c r="B19" s="32" t="s">
        <v>53</v>
      </c>
      <c r="C19" s="27" t="s">
        <v>92</v>
      </c>
      <c r="D19" s="16" t="s">
        <v>2</v>
      </c>
      <c r="E19" s="17">
        <v>12</v>
      </c>
      <c r="F19" s="18">
        <v>0</v>
      </c>
      <c r="G19" s="16"/>
      <c r="H19" s="33">
        <v>32.01</v>
      </c>
      <c r="I19" s="20" t="s">
        <v>80</v>
      </c>
      <c r="J19" s="21">
        <f t="shared" si="5"/>
        <v>0</v>
      </c>
      <c r="K19" s="21">
        <f t="shared" si="6"/>
        <v>0</v>
      </c>
      <c r="L19" s="22">
        <f t="shared" si="0"/>
        <v>12</v>
      </c>
      <c r="M19" s="23">
        <f t="shared" si="1"/>
        <v>384.12</v>
      </c>
      <c r="N19" s="23">
        <f t="shared" si="2"/>
        <v>472.4676</v>
      </c>
      <c r="O19" s="24"/>
      <c r="P19" s="25">
        <f t="shared" si="3"/>
        <v>384.12</v>
      </c>
      <c r="Q19" s="25">
        <f t="shared" si="4"/>
        <v>472.4676</v>
      </c>
      <c r="R19" s="31"/>
      <c r="S19" s="54"/>
      <c r="T19" s="54"/>
      <c r="U19" s="55"/>
    </row>
    <row r="20" spans="1:21" ht="132.6">
      <c r="A20" s="16">
        <v>17</v>
      </c>
      <c r="B20" s="14" t="s">
        <v>54</v>
      </c>
      <c r="C20" s="15" t="s">
        <v>93</v>
      </c>
      <c r="D20" s="16" t="s">
        <v>2</v>
      </c>
      <c r="E20" s="17">
        <v>72</v>
      </c>
      <c r="F20" s="18">
        <v>18</v>
      </c>
      <c r="G20" s="16"/>
      <c r="H20" s="33">
        <v>9.18</v>
      </c>
      <c r="I20" s="20" t="s">
        <v>80</v>
      </c>
      <c r="J20" s="21">
        <f t="shared" si="5"/>
        <v>165.24</v>
      </c>
      <c r="K20" s="21">
        <f t="shared" si="6"/>
        <v>203.24520000000001</v>
      </c>
      <c r="L20" s="22">
        <f t="shared" si="0"/>
        <v>90</v>
      </c>
      <c r="M20" s="23">
        <f t="shared" si="1"/>
        <v>826.19999999999993</v>
      </c>
      <c r="N20" s="23">
        <f t="shared" si="2"/>
        <v>1016.2259999999999</v>
      </c>
      <c r="O20" s="24"/>
      <c r="P20" s="25">
        <f t="shared" si="3"/>
        <v>660.96</v>
      </c>
      <c r="Q20" s="25">
        <f t="shared" si="4"/>
        <v>812.98080000000004</v>
      </c>
      <c r="R20" s="31"/>
      <c r="S20" s="54"/>
      <c r="T20" s="54"/>
      <c r="U20" s="55"/>
    </row>
    <row r="21" spans="1:21" ht="40.799999999999997">
      <c r="A21" s="16">
        <v>18</v>
      </c>
      <c r="B21" s="31" t="s">
        <v>17</v>
      </c>
      <c r="C21" s="15" t="s">
        <v>124</v>
      </c>
      <c r="D21" s="16" t="s">
        <v>2</v>
      </c>
      <c r="E21" s="17">
        <v>132</v>
      </c>
      <c r="F21" s="18">
        <v>18</v>
      </c>
      <c r="G21" s="16"/>
      <c r="H21" s="33">
        <v>0.64</v>
      </c>
      <c r="I21" s="20" t="s">
        <v>80</v>
      </c>
      <c r="J21" s="21">
        <f t="shared" si="5"/>
        <v>11.52</v>
      </c>
      <c r="K21" s="21">
        <f t="shared" si="6"/>
        <v>14.169599999999999</v>
      </c>
      <c r="L21" s="22">
        <f t="shared" si="0"/>
        <v>150</v>
      </c>
      <c r="M21" s="23">
        <f t="shared" si="1"/>
        <v>96</v>
      </c>
      <c r="N21" s="23">
        <f t="shared" si="2"/>
        <v>118.08</v>
      </c>
      <c r="O21" s="24"/>
      <c r="P21" s="25">
        <f t="shared" si="3"/>
        <v>84.48</v>
      </c>
      <c r="Q21" s="25">
        <f t="shared" si="4"/>
        <v>103.91040000000001</v>
      </c>
      <c r="R21" s="31"/>
      <c r="S21" s="54"/>
      <c r="T21" s="54"/>
      <c r="U21" s="55"/>
    </row>
    <row r="22" spans="1:21" ht="40.799999999999997">
      <c r="A22" s="16">
        <v>19</v>
      </c>
      <c r="B22" s="37" t="s">
        <v>18</v>
      </c>
      <c r="C22" s="43" t="s">
        <v>125</v>
      </c>
      <c r="D22" s="16" t="s">
        <v>2</v>
      </c>
      <c r="E22" s="17">
        <v>12</v>
      </c>
      <c r="F22" s="18">
        <v>12</v>
      </c>
      <c r="G22" s="16"/>
      <c r="H22" s="33">
        <v>21.3</v>
      </c>
      <c r="I22" s="20" t="s">
        <v>80</v>
      </c>
      <c r="J22" s="21">
        <f t="shared" si="5"/>
        <v>255.60000000000002</v>
      </c>
      <c r="K22" s="21">
        <f t="shared" si="6"/>
        <v>314.38800000000003</v>
      </c>
      <c r="L22" s="22">
        <f t="shared" si="0"/>
        <v>24</v>
      </c>
      <c r="M22" s="23">
        <f t="shared" si="1"/>
        <v>511.20000000000005</v>
      </c>
      <c r="N22" s="23">
        <f t="shared" si="2"/>
        <v>628.77600000000007</v>
      </c>
      <c r="O22" s="24"/>
      <c r="P22" s="25">
        <f t="shared" si="3"/>
        <v>255.60000000000002</v>
      </c>
      <c r="Q22" s="25">
        <f t="shared" si="4"/>
        <v>314.38800000000003</v>
      </c>
      <c r="R22" s="31"/>
      <c r="S22" s="54"/>
      <c r="T22" s="54"/>
      <c r="U22" s="55"/>
    </row>
    <row r="23" spans="1:21" ht="61.2">
      <c r="A23" s="16">
        <v>20</v>
      </c>
      <c r="B23" s="37" t="s">
        <v>55</v>
      </c>
      <c r="C23" s="15" t="s">
        <v>126</v>
      </c>
      <c r="D23" s="16" t="s">
        <v>2</v>
      </c>
      <c r="E23" s="17">
        <v>72</v>
      </c>
      <c r="F23" s="18">
        <v>48</v>
      </c>
      <c r="G23" s="16"/>
      <c r="H23" s="33">
        <v>4.72</v>
      </c>
      <c r="I23" s="20" t="s">
        <v>80</v>
      </c>
      <c r="J23" s="21">
        <f t="shared" si="5"/>
        <v>226.56</v>
      </c>
      <c r="K23" s="21">
        <f t="shared" si="6"/>
        <v>278.66879999999998</v>
      </c>
      <c r="L23" s="22">
        <f t="shared" si="0"/>
        <v>120</v>
      </c>
      <c r="M23" s="23">
        <f t="shared" si="1"/>
        <v>566.4</v>
      </c>
      <c r="N23" s="23">
        <f t="shared" si="2"/>
        <v>696.67199999999991</v>
      </c>
      <c r="O23" s="24"/>
      <c r="P23" s="25">
        <f t="shared" si="3"/>
        <v>339.84</v>
      </c>
      <c r="Q23" s="25">
        <f t="shared" si="4"/>
        <v>418.00319999999994</v>
      </c>
      <c r="R23" s="31"/>
      <c r="S23" s="54"/>
      <c r="T23" s="54"/>
      <c r="U23" s="55"/>
    </row>
    <row r="24" spans="1:21" ht="112.2">
      <c r="A24" s="16">
        <v>21</v>
      </c>
      <c r="B24" s="37" t="s">
        <v>77</v>
      </c>
      <c r="C24" s="15" t="s">
        <v>94</v>
      </c>
      <c r="D24" s="16" t="s">
        <v>2</v>
      </c>
      <c r="E24" s="17">
        <v>36</v>
      </c>
      <c r="F24" s="18">
        <v>36</v>
      </c>
      <c r="G24" s="16"/>
      <c r="H24" s="33">
        <v>2.5</v>
      </c>
      <c r="I24" s="20" t="s">
        <v>80</v>
      </c>
      <c r="J24" s="21">
        <f t="shared" si="5"/>
        <v>90</v>
      </c>
      <c r="K24" s="21">
        <f t="shared" si="6"/>
        <v>110.7</v>
      </c>
      <c r="L24" s="22">
        <f t="shared" si="0"/>
        <v>72</v>
      </c>
      <c r="M24" s="23">
        <f t="shared" si="1"/>
        <v>180</v>
      </c>
      <c r="N24" s="23">
        <f t="shared" si="2"/>
        <v>221.4</v>
      </c>
      <c r="O24" s="24"/>
      <c r="P24" s="25">
        <f t="shared" si="3"/>
        <v>90</v>
      </c>
      <c r="Q24" s="25">
        <f t="shared" si="4"/>
        <v>110.7</v>
      </c>
      <c r="R24" s="16"/>
      <c r="S24" s="54"/>
      <c r="T24" s="54"/>
      <c r="U24" s="55"/>
    </row>
    <row r="25" spans="1:21" ht="81.599999999999994">
      <c r="A25" s="16">
        <v>22</v>
      </c>
      <c r="B25" s="37" t="s">
        <v>56</v>
      </c>
      <c r="C25" s="36" t="s">
        <v>95</v>
      </c>
      <c r="D25" s="16" t="s">
        <v>2</v>
      </c>
      <c r="E25" s="17">
        <v>72</v>
      </c>
      <c r="F25" s="18">
        <v>48</v>
      </c>
      <c r="G25" s="16"/>
      <c r="H25" s="33">
        <v>3.56</v>
      </c>
      <c r="I25" s="20" t="s">
        <v>80</v>
      </c>
      <c r="J25" s="21">
        <f t="shared" si="5"/>
        <v>170.88</v>
      </c>
      <c r="K25" s="21">
        <f t="shared" si="6"/>
        <v>210.1824</v>
      </c>
      <c r="L25" s="22">
        <f t="shared" si="0"/>
        <v>120</v>
      </c>
      <c r="M25" s="23">
        <f t="shared" si="1"/>
        <v>427.2</v>
      </c>
      <c r="N25" s="23">
        <f t="shared" si="2"/>
        <v>525.45600000000002</v>
      </c>
      <c r="O25" s="24"/>
      <c r="P25" s="25">
        <f t="shared" si="3"/>
        <v>256.32</v>
      </c>
      <c r="Q25" s="25">
        <f t="shared" si="4"/>
        <v>315.27359999999999</v>
      </c>
      <c r="R25" s="16"/>
      <c r="S25" s="54"/>
      <c r="T25" s="54"/>
      <c r="U25" s="55"/>
    </row>
    <row r="26" spans="1:21" ht="123.75" customHeight="1">
      <c r="A26" s="16">
        <v>23</v>
      </c>
      <c r="B26" s="37" t="s">
        <v>59</v>
      </c>
      <c r="C26" s="15" t="s">
        <v>96</v>
      </c>
      <c r="D26" s="16" t="s">
        <v>2</v>
      </c>
      <c r="E26" s="17">
        <v>216</v>
      </c>
      <c r="F26" s="18">
        <v>120</v>
      </c>
      <c r="G26" s="16"/>
      <c r="H26" s="33">
        <v>4.6399999999999997</v>
      </c>
      <c r="I26" s="20" t="s">
        <v>80</v>
      </c>
      <c r="J26" s="21">
        <f t="shared" si="5"/>
        <v>556.79999999999995</v>
      </c>
      <c r="K26" s="21">
        <f t="shared" si="6"/>
        <v>684.86399999999992</v>
      </c>
      <c r="L26" s="22">
        <f t="shared" si="0"/>
        <v>336</v>
      </c>
      <c r="M26" s="23">
        <f t="shared" si="1"/>
        <v>1559.04</v>
      </c>
      <c r="N26" s="23">
        <f t="shared" si="2"/>
        <v>1917.6191999999999</v>
      </c>
      <c r="O26" s="24"/>
      <c r="P26" s="25">
        <f t="shared" si="3"/>
        <v>1002.2399999999999</v>
      </c>
      <c r="Q26" s="25">
        <f t="shared" si="4"/>
        <v>1232.7551999999998</v>
      </c>
      <c r="R26" s="16"/>
      <c r="S26" s="54"/>
      <c r="T26" s="54"/>
      <c r="U26" s="55"/>
    </row>
    <row r="27" spans="1:21" ht="112.2">
      <c r="A27" s="16">
        <v>24</v>
      </c>
      <c r="B27" s="37" t="s">
        <v>58</v>
      </c>
      <c r="C27" s="15" t="s">
        <v>97</v>
      </c>
      <c r="D27" s="16" t="s">
        <v>2</v>
      </c>
      <c r="E27" s="17">
        <v>132</v>
      </c>
      <c r="F27" s="18">
        <v>24</v>
      </c>
      <c r="G27" s="16"/>
      <c r="H27" s="33">
        <v>0.78</v>
      </c>
      <c r="I27" s="20" t="s">
        <v>80</v>
      </c>
      <c r="J27" s="21">
        <f t="shared" si="5"/>
        <v>18.72</v>
      </c>
      <c r="K27" s="21">
        <f t="shared" si="6"/>
        <v>23.025599999999997</v>
      </c>
      <c r="L27" s="22">
        <f t="shared" si="0"/>
        <v>156</v>
      </c>
      <c r="M27" s="23">
        <f t="shared" si="1"/>
        <v>121.68</v>
      </c>
      <c r="N27" s="23">
        <f t="shared" si="2"/>
        <v>149.66640000000001</v>
      </c>
      <c r="O27" s="24"/>
      <c r="P27" s="25">
        <f t="shared" si="3"/>
        <v>102.96000000000001</v>
      </c>
      <c r="Q27" s="25">
        <f t="shared" si="4"/>
        <v>126.64080000000001</v>
      </c>
      <c r="R27" s="16"/>
      <c r="S27" s="54"/>
      <c r="T27" s="54"/>
      <c r="U27" s="55"/>
    </row>
    <row r="28" spans="1:21" ht="40.799999999999997">
      <c r="A28" s="16">
        <v>25</v>
      </c>
      <c r="B28" s="37" t="s">
        <v>57</v>
      </c>
      <c r="C28" s="15" t="s">
        <v>127</v>
      </c>
      <c r="D28" s="16" t="s">
        <v>2</v>
      </c>
      <c r="E28" s="17">
        <v>204</v>
      </c>
      <c r="F28" s="18">
        <v>48</v>
      </c>
      <c r="G28" s="16"/>
      <c r="H28" s="33">
        <v>5.55</v>
      </c>
      <c r="I28" s="20" t="s">
        <v>80</v>
      </c>
      <c r="J28" s="21">
        <f t="shared" si="5"/>
        <v>266.39999999999998</v>
      </c>
      <c r="K28" s="21">
        <f t="shared" si="6"/>
        <v>327.67199999999997</v>
      </c>
      <c r="L28" s="22">
        <f t="shared" si="0"/>
        <v>252</v>
      </c>
      <c r="M28" s="23">
        <f t="shared" si="1"/>
        <v>1398.6</v>
      </c>
      <c r="N28" s="23">
        <f t="shared" si="2"/>
        <v>1720.2779999999998</v>
      </c>
      <c r="O28" s="24"/>
      <c r="P28" s="25">
        <f t="shared" si="3"/>
        <v>1132.2</v>
      </c>
      <c r="Q28" s="25">
        <f t="shared" si="4"/>
        <v>1392.606</v>
      </c>
      <c r="R28" s="16"/>
      <c r="S28" s="54"/>
      <c r="T28" s="54"/>
      <c r="U28" s="55"/>
    </row>
    <row r="29" spans="1:21" ht="61.2">
      <c r="A29" s="16">
        <v>26</v>
      </c>
      <c r="B29" s="37" t="s">
        <v>19</v>
      </c>
      <c r="C29" s="37" t="s">
        <v>128</v>
      </c>
      <c r="D29" s="16" t="s">
        <v>5</v>
      </c>
      <c r="E29" s="17">
        <v>144</v>
      </c>
      <c r="F29" s="18">
        <v>192</v>
      </c>
      <c r="G29" s="16"/>
      <c r="H29" s="33">
        <v>3.45</v>
      </c>
      <c r="I29" s="20" t="s">
        <v>80</v>
      </c>
      <c r="J29" s="21">
        <f t="shared" si="5"/>
        <v>662.40000000000009</v>
      </c>
      <c r="K29" s="21">
        <f t="shared" si="6"/>
        <v>814.75200000000007</v>
      </c>
      <c r="L29" s="22">
        <f t="shared" si="0"/>
        <v>336</v>
      </c>
      <c r="M29" s="23">
        <f t="shared" si="1"/>
        <v>1159.2</v>
      </c>
      <c r="N29" s="23">
        <f t="shared" si="2"/>
        <v>1425.816</v>
      </c>
      <c r="O29" s="24"/>
      <c r="P29" s="25">
        <f t="shared" si="3"/>
        <v>496.8</v>
      </c>
      <c r="Q29" s="25">
        <f t="shared" si="4"/>
        <v>611.06399999999996</v>
      </c>
      <c r="R29" s="16"/>
      <c r="S29" s="54"/>
      <c r="T29" s="54"/>
      <c r="U29" s="55"/>
    </row>
    <row r="30" spans="1:21" ht="30.6">
      <c r="A30" s="16">
        <v>27</v>
      </c>
      <c r="B30" s="37" t="s">
        <v>20</v>
      </c>
      <c r="C30" s="27" t="s">
        <v>98</v>
      </c>
      <c r="D30" s="16" t="s">
        <v>16</v>
      </c>
      <c r="E30" s="17">
        <v>0</v>
      </c>
      <c r="F30" s="18">
        <v>40</v>
      </c>
      <c r="G30" s="16"/>
      <c r="H30" s="33">
        <v>0.76</v>
      </c>
      <c r="I30" s="20" t="s">
        <v>80</v>
      </c>
      <c r="J30" s="21">
        <f t="shared" si="5"/>
        <v>30.4</v>
      </c>
      <c r="K30" s="21">
        <f t="shared" si="6"/>
        <v>37.391999999999996</v>
      </c>
      <c r="L30" s="22">
        <f t="shared" si="0"/>
        <v>40</v>
      </c>
      <c r="M30" s="23">
        <f t="shared" si="1"/>
        <v>30.4</v>
      </c>
      <c r="N30" s="23">
        <f t="shared" si="2"/>
        <v>37.391999999999996</v>
      </c>
      <c r="O30" s="24"/>
      <c r="P30" s="25">
        <f t="shared" si="3"/>
        <v>0</v>
      </c>
      <c r="Q30" s="25">
        <f t="shared" si="4"/>
        <v>0</v>
      </c>
      <c r="R30" s="16"/>
      <c r="S30" s="54"/>
      <c r="T30" s="54"/>
      <c r="U30" s="55"/>
    </row>
    <row r="31" spans="1:21" ht="30.6">
      <c r="A31" s="16">
        <v>28</v>
      </c>
      <c r="B31" s="37" t="s">
        <v>21</v>
      </c>
      <c r="C31" s="44" t="s">
        <v>34</v>
      </c>
      <c r="D31" s="41" t="s">
        <v>2</v>
      </c>
      <c r="E31" s="42">
        <v>0</v>
      </c>
      <c r="F31" s="18">
        <v>200</v>
      </c>
      <c r="G31" s="16"/>
      <c r="H31" s="33">
        <v>1.67</v>
      </c>
      <c r="I31" s="20" t="s">
        <v>80</v>
      </c>
      <c r="J31" s="21">
        <f t="shared" si="5"/>
        <v>334</v>
      </c>
      <c r="K31" s="21">
        <f t="shared" si="6"/>
        <v>410.82</v>
      </c>
      <c r="L31" s="22">
        <f t="shared" si="0"/>
        <v>200</v>
      </c>
      <c r="M31" s="23">
        <f t="shared" si="1"/>
        <v>334</v>
      </c>
      <c r="N31" s="23">
        <f t="shared" si="2"/>
        <v>410.82</v>
      </c>
      <c r="O31" s="24"/>
      <c r="P31" s="25">
        <f t="shared" si="3"/>
        <v>0</v>
      </c>
      <c r="Q31" s="25">
        <f t="shared" si="4"/>
        <v>0</v>
      </c>
      <c r="R31" s="16"/>
      <c r="S31" s="54"/>
      <c r="T31" s="54"/>
      <c r="U31" s="55"/>
    </row>
    <row r="32" spans="1:21" ht="71.400000000000006">
      <c r="A32" s="16">
        <v>29</v>
      </c>
      <c r="B32" s="14" t="s">
        <v>118</v>
      </c>
      <c r="C32" s="15" t="s">
        <v>117</v>
      </c>
      <c r="D32" s="41" t="s">
        <v>2</v>
      </c>
      <c r="E32" s="42">
        <v>144</v>
      </c>
      <c r="F32" s="18">
        <v>144</v>
      </c>
      <c r="G32" s="16"/>
      <c r="H32" s="33">
        <v>1.05</v>
      </c>
      <c r="I32" s="20" t="s">
        <v>80</v>
      </c>
      <c r="J32" s="21">
        <f t="shared" si="5"/>
        <v>151.20000000000002</v>
      </c>
      <c r="K32" s="21">
        <f t="shared" si="6"/>
        <v>185.97600000000003</v>
      </c>
      <c r="L32" s="22">
        <f t="shared" si="0"/>
        <v>288</v>
      </c>
      <c r="M32" s="23">
        <f t="shared" si="1"/>
        <v>302.40000000000003</v>
      </c>
      <c r="N32" s="23">
        <f t="shared" si="2"/>
        <v>371.95200000000006</v>
      </c>
      <c r="O32" s="24"/>
      <c r="P32" s="25">
        <f t="shared" si="3"/>
        <v>151.20000000000002</v>
      </c>
      <c r="Q32" s="25">
        <f t="shared" si="4"/>
        <v>185.97600000000003</v>
      </c>
      <c r="R32" s="16"/>
      <c r="S32" s="54"/>
      <c r="T32" s="54"/>
      <c r="U32" s="55"/>
    </row>
    <row r="33" spans="1:21" ht="119.25" customHeight="1">
      <c r="A33" s="16">
        <v>30</v>
      </c>
      <c r="B33" s="14" t="s">
        <v>15</v>
      </c>
      <c r="C33" s="40" t="s">
        <v>99</v>
      </c>
      <c r="D33" s="16" t="s">
        <v>16</v>
      </c>
      <c r="E33" s="17">
        <v>36</v>
      </c>
      <c r="F33" s="18">
        <v>100</v>
      </c>
      <c r="G33" s="16"/>
      <c r="H33" s="33">
        <v>2.17</v>
      </c>
      <c r="I33" s="20" t="s">
        <v>80</v>
      </c>
      <c r="J33" s="21">
        <f t="shared" si="5"/>
        <v>217</v>
      </c>
      <c r="K33" s="21">
        <f t="shared" si="6"/>
        <v>266.90999999999997</v>
      </c>
      <c r="L33" s="22">
        <f t="shared" si="0"/>
        <v>136</v>
      </c>
      <c r="M33" s="23">
        <f t="shared" si="1"/>
        <v>295.12</v>
      </c>
      <c r="N33" s="23">
        <f t="shared" si="2"/>
        <v>362.99759999999998</v>
      </c>
      <c r="O33" s="24"/>
      <c r="P33" s="25">
        <f t="shared" si="3"/>
        <v>78.12</v>
      </c>
      <c r="Q33" s="25">
        <f t="shared" si="4"/>
        <v>96.087600000000009</v>
      </c>
      <c r="R33" s="16"/>
      <c r="S33" s="54"/>
      <c r="T33" s="54"/>
      <c r="U33" s="55"/>
    </row>
    <row r="34" spans="1:21" ht="30.6">
      <c r="A34" s="16">
        <v>31</v>
      </c>
      <c r="B34" s="14" t="s">
        <v>3</v>
      </c>
      <c r="C34" s="15" t="s">
        <v>129</v>
      </c>
      <c r="D34" s="41" t="s">
        <v>2</v>
      </c>
      <c r="E34" s="42">
        <v>216</v>
      </c>
      <c r="F34" s="18">
        <v>150</v>
      </c>
      <c r="G34" s="16"/>
      <c r="H34" s="33">
        <v>0.68</v>
      </c>
      <c r="I34" s="20" t="s">
        <v>80</v>
      </c>
      <c r="J34" s="21">
        <f t="shared" si="5"/>
        <v>102.00000000000001</v>
      </c>
      <c r="K34" s="21">
        <f t="shared" si="6"/>
        <v>125.46000000000002</v>
      </c>
      <c r="L34" s="22">
        <f t="shared" si="0"/>
        <v>366</v>
      </c>
      <c r="M34" s="23">
        <f t="shared" si="1"/>
        <v>248.88000000000002</v>
      </c>
      <c r="N34" s="23">
        <f t="shared" si="2"/>
        <v>306.12240000000003</v>
      </c>
      <c r="O34" s="24"/>
      <c r="P34" s="25">
        <f t="shared" si="3"/>
        <v>146.88000000000002</v>
      </c>
      <c r="Q34" s="25">
        <f t="shared" si="4"/>
        <v>180.66240000000002</v>
      </c>
      <c r="R34" s="16"/>
      <c r="S34" s="54"/>
      <c r="T34" s="54"/>
      <c r="U34" s="55"/>
    </row>
    <row r="35" spans="1:21" ht="20.399999999999999">
      <c r="A35" s="16">
        <v>32</v>
      </c>
      <c r="B35" s="32" t="s">
        <v>60</v>
      </c>
      <c r="C35" s="36" t="s">
        <v>37</v>
      </c>
      <c r="D35" s="16" t="s">
        <v>2</v>
      </c>
      <c r="E35" s="17">
        <v>0</v>
      </c>
      <c r="F35" s="18">
        <v>4</v>
      </c>
      <c r="G35" s="16"/>
      <c r="H35" s="33">
        <v>16.760000000000002</v>
      </c>
      <c r="I35" s="20" t="s">
        <v>80</v>
      </c>
      <c r="J35" s="21">
        <f t="shared" si="5"/>
        <v>67.040000000000006</v>
      </c>
      <c r="K35" s="21">
        <f t="shared" si="6"/>
        <v>82.45920000000001</v>
      </c>
      <c r="L35" s="22">
        <f t="shared" si="0"/>
        <v>4</v>
      </c>
      <c r="M35" s="23">
        <f t="shared" si="1"/>
        <v>67.040000000000006</v>
      </c>
      <c r="N35" s="23">
        <f t="shared" si="2"/>
        <v>82.45920000000001</v>
      </c>
      <c r="O35" s="24"/>
      <c r="P35" s="25">
        <f t="shared" si="3"/>
        <v>0</v>
      </c>
      <c r="Q35" s="25">
        <f t="shared" si="4"/>
        <v>0</v>
      </c>
      <c r="R35" s="16"/>
      <c r="S35" s="54"/>
      <c r="T35" s="54"/>
      <c r="U35" s="55"/>
    </row>
    <row r="36" spans="1:21" ht="20.399999999999999">
      <c r="A36" s="16">
        <v>33</v>
      </c>
      <c r="B36" s="36" t="s">
        <v>61</v>
      </c>
      <c r="C36" s="37" t="s">
        <v>33</v>
      </c>
      <c r="D36" s="16" t="s">
        <v>2</v>
      </c>
      <c r="E36" s="17">
        <v>12</v>
      </c>
      <c r="F36" s="18">
        <v>4</v>
      </c>
      <c r="G36" s="16"/>
      <c r="H36" s="33">
        <v>11.77</v>
      </c>
      <c r="I36" s="20" t="s">
        <v>80</v>
      </c>
      <c r="J36" s="21">
        <f t="shared" si="5"/>
        <v>47.08</v>
      </c>
      <c r="K36" s="21">
        <f t="shared" si="6"/>
        <v>57.9084</v>
      </c>
      <c r="L36" s="22">
        <f t="shared" si="0"/>
        <v>16</v>
      </c>
      <c r="M36" s="23">
        <f t="shared" si="1"/>
        <v>188.32</v>
      </c>
      <c r="N36" s="23">
        <f t="shared" si="2"/>
        <v>231.6336</v>
      </c>
      <c r="O36" s="24"/>
      <c r="P36" s="25">
        <f t="shared" si="3"/>
        <v>141.24</v>
      </c>
      <c r="Q36" s="25">
        <f t="shared" si="4"/>
        <v>173.7252</v>
      </c>
      <c r="R36" s="16"/>
      <c r="S36" s="54"/>
      <c r="T36" s="54"/>
      <c r="U36" s="55"/>
    </row>
    <row r="37" spans="1:21" ht="20.399999999999999">
      <c r="A37" s="16">
        <v>34</v>
      </c>
      <c r="B37" s="36" t="s">
        <v>62</v>
      </c>
      <c r="C37" s="37" t="s">
        <v>32</v>
      </c>
      <c r="D37" s="16" t="s">
        <v>2</v>
      </c>
      <c r="E37" s="17">
        <v>6</v>
      </c>
      <c r="F37" s="18">
        <v>0</v>
      </c>
      <c r="G37" s="16"/>
      <c r="H37" s="33">
        <v>14.98</v>
      </c>
      <c r="I37" s="20" t="s">
        <v>80</v>
      </c>
      <c r="J37" s="21">
        <f t="shared" si="5"/>
        <v>0</v>
      </c>
      <c r="K37" s="21">
        <f t="shared" si="6"/>
        <v>0</v>
      </c>
      <c r="L37" s="22">
        <f t="shared" si="0"/>
        <v>6</v>
      </c>
      <c r="M37" s="23">
        <f t="shared" si="1"/>
        <v>89.88</v>
      </c>
      <c r="N37" s="23">
        <f t="shared" si="2"/>
        <v>110.55239999999999</v>
      </c>
      <c r="O37" s="24"/>
      <c r="P37" s="25">
        <f t="shared" si="3"/>
        <v>89.88</v>
      </c>
      <c r="Q37" s="25">
        <f t="shared" si="4"/>
        <v>110.55239999999999</v>
      </c>
      <c r="R37" s="16"/>
      <c r="S37" s="54"/>
      <c r="T37" s="54"/>
      <c r="U37" s="55"/>
    </row>
    <row r="38" spans="1:21" ht="30.6">
      <c r="A38" s="16">
        <v>35</v>
      </c>
      <c r="B38" s="36" t="s">
        <v>121</v>
      </c>
      <c r="C38" s="37" t="s">
        <v>122</v>
      </c>
      <c r="D38" s="16" t="s">
        <v>2</v>
      </c>
      <c r="E38" s="17">
        <v>6</v>
      </c>
      <c r="F38" s="18">
        <v>6</v>
      </c>
      <c r="G38" s="16"/>
      <c r="H38" s="33">
        <v>40.659999999999997</v>
      </c>
      <c r="I38" s="20" t="s">
        <v>80</v>
      </c>
      <c r="J38" s="21">
        <f t="shared" si="5"/>
        <v>243.95999999999998</v>
      </c>
      <c r="K38" s="21">
        <f t="shared" si="6"/>
        <v>300.07079999999996</v>
      </c>
      <c r="L38" s="22">
        <f t="shared" si="0"/>
        <v>12</v>
      </c>
      <c r="M38" s="23">
        <f t="shared" si="1"/>
        <v>487.91999999999996</v>
      </c>
      <c r="N38" s="23">
        <f t="shared" si="2"/>
        <v>600.14159999999993</v>
      </c>
      <c r="O38" s="24"/>
      <c r="P38" s="25">
        <f t="shared" si="3"/>
        <v>243.95999999999998</v>
      </c>
      <c r="Q38" s="25">
        <f t="shared" si="4"/>
        <v>300.07079999999996</v>
      </c>
      <c r="R38" s="16"/>
      <c r="S38" s="54"/>
      <c r="T38" s="54"/>
      <c r="U38" s="55"/>
    </row>
    <row r="39" spans="1:21" ht="30.6">
      <c r="A39" s="16">
        <v>36</v>
      </c>
      <c r="B39" s="32" t="s">
        <v>63</v>
      </c>
      <c r="C39" s="38" t="s">
        <v>31</v>
      </c>
      <c r="D39" s="16" t="s">
        <v>2</v>
      </c>
      <c r="E39" s="17">
        <v>6</v>
      </c>
      <c r="F39" s="18">
        <v>6</v>
      </c>
      <c r="G39" s="16"/>
      <c r="H39" s="33">
        <v>29.96</v>
      </c>
      <c r="I39" s="20" t="s">
        <v>80</v>
      </c>
      <c r="J39" s="21">
        <f t="shared" si="5"/>
        <v>179.76</v>
      </c>
      <c r="K39" s="21">
        <f t="shared" si="6"/>
        <v>221.10479999999998</v>
      </c>
      <c r="L39" s="22">
        <f t="shared" si="0"/>
        <v>12</v>
      </c>
      <c r="M39" s="23">
        <f t="shared" si="1"/>
        <v>359.52</v>
      </c>
      <c r="N39" s="23">
        <f t="shared" si="2"/>
        <v>442.20959999999997</v>
      </c>
      <c r="O39" s="24"/>
      <c r="P39" s="25">
        <f t="shared" si="3"/>
        <v>179.76</v>
      </c>
      <c r="Q39" s="25">
        <f t="shared" si="4"/>
        <v>221.10479999999998</v>
      </c>
      <c r="R39" s="16"/>
      <c r="S39" s="54"/>
      <c r="T39" s="54"/>
      <c r="U39" s="55"/>
    </row>
    <row r="40" spans="1:21" ht="40.799999999999997">
      <c r="A40" s="16">
        <v>37</v>
      </c>
      <c r="B40" s="37" t="s">
        <v>64</v>
      </c>
      <c r="C40" s="27" t="s">
        <v>135</v>
      </c>
      <c r="D40" s="16" t="s">
        <v>2</v>
      </c>
      <c r="E40" s="17">
        <v>12</v>
      </c>
      <c r="F40" s="18">
        <v>6</v>
      </c>
      <c r="G40" s="16"/>
      <c r="H40" s="33">
        <v>5.35</v>
      </c>
      <c r="I40" s="20" t="s">
        <v>80</v>
      </c>
      <c r="J40" s="21">
        <f t="shared" si="5"/>
        <v>32.099999999999994</v>
      </c>
      <c r="K40" s="21">
        <f t="shared" si="6"/>
        <v>39.48299999999999</v>
      </c>
      <c r="L40" s="22">
        <f t="shared" si="0"/>
        <v>18</v>
      </c>
      <c r="M40" s="23">
        <f t="shared" si="1"/>
        <v>96.3</v>
      </c>
      <c r="N40" s="23">
        <f t="shared" si="2"/>
        <v>118.449</v>
      </c>
      <c r="O40" s="24"/>
      <c r="P40" s="25">
        <f t="shared" si="3"/>
        <v>64.199999999999989</v>
      </c>
      <c r="Q40" s="25">
        <f t="shared" si="4"/>
        <v>78.96599999999998</v>
      </c>
      <c r="R40" s="16"/>
      <c r="S40" s="54"/>
      <c r="T40" s="54"/>
      <c r="U40" s="55"/>
    </row>
    <row r="41" spans="1:21" ht="81.599999999999994">
      <c r="A41" s="16">
        <v>38</v>
      </c>
      <c r="B41" s="37" t="s">
        <v>22</v>
      </c>
      <c r="C41" s="38" t="s">
        <v>38</v>
      </c>
      <c r="D41" s="16" t="s">
        <v>2</v>
      </c>
      <c r="E41" s="17">
        <v>6</v>
      </c>
      <c r="F41" s="18">
        <v>6</v>
      </c>
      <c r="G41" s="16"/>
      <c r="H41" s="33">
        <v>41.04</v>
      </c>
      <c r="I41" s="20" t="s">
        <v>80</v>
      </c>
      <c r="J41" s="21">
        <f t="shared" si="5"/>
        <v>246.24</v>
      </c>
      <c r="K41" s="21">
        <f t="shared" si="6"/>
        <v>302.87520000000001</v>
      </c>
      <c r="L41" s="22">
        <f t="shared" si="0"/>
        <v>12</v>
      </c>
      <c r="M41" s="23">
        <f t="shared" si="1"/>
        <v>492.48</v>
      </c>
      <c r="N41" s="23">
        <f t="shared" si="2"/>
        <v>605.75040000000001</v>
      </c>
      <c r="O41" s="24"/>
      <c r="P41" s="25">
        <f t="shared" si="3"/>
        <v>246.24</v>
      </c>
      <c r="Q41" s="25">
        <f t="shared" si="4"/>
        <v>302.87520000000001</v>
      </c>
      <c r="R41" s="31"/>
      <c r="S41" s="54"/>
      <c r="T41" s="54"/>
      <c r="U41" s="55"/>
    </row>
    <row r="42" spans="1:21" ht="30.6">
      <c r="A42" s="16">
        <v>39</v>
      </c>
      <c r="B42" s="32" t="s">
        <v>6</v>
      </c>
      <c r="C42" s="27" t="s">
        <v>39</v>
      </c>
      <c r="D42" s="16" t="s">
        <v>2</v>
      </c>
      <c r="E42" s="17">
        <v>6</v>
      </c>
      <c r="F42" s="18">
        <v>6</v>
      </c>
      <c r="G42" s="16"/>
      <c r="H42" s="33">
        <v>2.29</v>
      </c>
      <c r="I42" s="20" t="s">
        <v>80</v>
      </c>
      <c r="J42" s="21">
        <f t="shared" si="5"/>
        <v>13.74</v>
      </c>
      <c r="K42" s="21">
        <f t="shared" si="6"/>
        <v>16.900200000000002</v>
      </c>
      <c r="L42" s="22">
        <f t="shared" si="0"/>
        <v>12</v>
      </c>
      <c r="M42" s="23">
        <f t="shared" si="1"/>
        <v>27.48</v>
      </c>
      <c r="N42" s="23">
        <f t="shared" si="2"/>
        <v>33.800400000000003</v>
      </c>
      <c r="O42" s="24"/>
      <c r="P42" s="25">
        <f t="shared" si="3"/>
        <v>13.74</v>
      </c>
      <c r="Q42" s="25">
        <f t="shared" si="4"/>
        <v>16.900200000000002</v>
      </c>
      <c r="R42" s="31"/>
      <c r="S42" s="54"/>
      <c r="T42" s="54"/>
      <c r="U42" s="55"/>
    </row>
    <row r="43" spans="1:21" ht="40.799999999999997">
      <c r="A43" s="16">
        <v>40</v>
      </c>
      <c r="B43" s="14" t="s">
        <v>41</v>
      </c>
      <c r="C43" s="15" t="s">
        <v>29</v>
      </c>
      <c r="D43" s="16" t="s">
        <v>2</v>
      </c>
      <c r="E43" s="17">
        <v>0</v>
      </c>
      <c r="F43" s="18">
        <v>50</v>
      </c>
      <c r="G43" s="16"/>
      <c r="H43" s="33">
        <v>4.1500000000000004</v>
      </c>
      <c r="I43" s="20" t="s">
        <v>80</v>
      </c>
      <c r="J43" s="21">
        <f t="shared" si="5"/>
        <v>207.50000000000003</v>
      </c>
      <c r="K43" s="21">
        <f t="shared" si="6"/>
        <v>255.22500000000002</v>
      </c>
      <c r="L43" s="22">
        <f t="shared" si="0"/>
        <v>50</v>
      </c>
      <c r="M43" s="23">
        <f t="shared" si="1"/>
        <v>207.50000000000003</v>
      </c>
      <c r="N43" s="23">
        <f t="shared" si="2"/>
        <v>255.22500000000002</v>
      </c>
      <c r="O43" s="24"/>
      <c r="P43" s="25">
        <f t="shared" si="3"/>
        <v>0</v>
      </c>
      <c r="Q43" s="25">
        <f t="shared" si="4"/>
        <v>0</v>
      </c>
      <c r="R43" s="31"/>
      <c r="S43" s="54"/>
      <c r="T43" s="54"/>
      <c r="U43" s="55"/>
    </row>
    <row r="44" spans="1:21" ht="71.400000000000006">
      <c r="A44" s="16">
        <v>41</v>
      </c>
      <c r="B44" s="32" t="s">
        <v>65</v>
      </c>
      <c r="C44" s="32" t="s">
        <v>123</v>
      </c>
      <c r="D44" s="16" t="s">
        <v>2</v>
      </c>
      <c r="E44" s="17">
        <v>36</v>
      </c>
      <c r="F44" s="18">
        <v>24</v>
      </c>
      <c r="G44" s="16"/>
      <c r="H44" s="33">
        <v>24</v>
      </c>
      <c r="I44" s="20" t="s">
        <v>80</v>
      </c>
      <c r="J44" s="21">
        <f t="shared" si="5"/>
        <v>576</v>
      </c>
      <c r="K44" s="21">
        <f t="shared" si="6"/>
        <v>708.48</v>
      </c>
      <c r="L44" s="22">
        <f t="shared" si="0"/>
        <v>60</v>
      </c>
      <c r="M44" s="23">
        <f t="shared" si="1"/>
        <v>1440</v>
      </c>
      <c r="N44" s="23">
        <f t="shared" si="2"/>
        <v>1771.2</v>
      </c>
      <c r="O44" s="24"/>
      <c r="P44" s="25">
        <f t="shared" si="3"/>
        <v>864</v>
      </c>
      <c r="Q44" s="25">
        <f t="shared" si="4"/>
        <v>1062.72</v>
      </c>
      <c r="R44" s="31"/>
      <c r="S44" s="54"/>
      <c r="T44" s="54"/>
      <c r="U44" s="55"/>
    </row>
    <row r="45" spans="1:21" ht="113.25" customHeight="1">
      <c r="A45" s="16">
        <v>42</v>
      </c>
      <c r="B45" s="32" t="s">
        <v>28</v>
      </c>
      <c r="C45" s="27" t="s">
        <v>35</v>
      </c>
      <c r="D45" s="16" t="s">
        <v>2</v>
      </c>
      <c r="E45" s="17">
        <v>72</v>
      </c>
      <c r="F45" s="18">
        <v>24</v>
      </c>
      <c r="G45" s="16"/>
      <c r="H45" s="33">
        <v>9.18</v>
      </c>
      <c r="I45" s="20" t="s">
        <v>80</v>
      </c>
      <c r="J45" s="21">
        <f t="shared" si="5"/>
        <v>220.32</v>
      </c>
      <c r="K45" s="21">
        <f t="shared" si="6"/>
        <v>270.99360000000001</v>
      </c>
      <c r="L45" s="22">
        <f t="shared" si="0"/>
        <v>96</v>
      </c>
      <c r="M45" s="23">
        <f t="shared" si="1"/>
        <v>881.28</v>
      </c>
      <c r="N45" s="23">
        <f t="shared" si="2"/>
        <v>1083.9744000000001</v>
      </c>
      <c r="O45" s="24"/>
      <c r="P45" s="25">
        <f t="shared" si="3"/>
        <v>660.96</v>
      </c>
      <c r="Q45" s="25">
        <f t="shared" si="4"/>
        <v>812.98080000000004</v>
      </c>
      <c r="R45" s="31"/>
      <c r="S45" s="54"/>
      <c r="T45" s="54"/>
      <c r="U45" s="55"/>
    </row>
    <row r="46" spans="1:21" ht="70.5" customHeight="1">
      <c r="A46" s="16">
        <v>43</v>
      </c>
      <c r="B46" s="37" t="s">
        <v>66</v>
      </c>
      <c r="C46" s="38" t="s">
        <v>130</v>
      </c>
      <c r="D46" s="16" t="s">
        <v>2</v>
      </c>
      <c r="E46" s="17">
        <v>6</v>
      </c>
      <c r="F46" s="18">
        <v>3</v>
      </c>
      <c r="G46" s="16"/>
      <c r="H46" s="33">
        <v>21.6</v>
      </c>
      <c r="I46" s="20" t="s">
        <v>80</v>
      </c>
      <c r="J46" s="21">
        <f t="shared" si="5"/>
        <v>64.800000000000011</v>
      </c>
      <c r="K46" s="21">
        <f t="shared" si="6"/>
        <v>79.704000000000008</v>
      </c>
      <c r="L46" s="22">
        <f t="shared" si="0"/>
        <v>9</v>
      </c>
      <c r="M46" s="23">
        <f t="shared" si="1"/>
        <v>194.4</v>
      </c>
      <c r="N46" s="23">
        <f t="shared" si="2"/>
        <v>239.11199999999999</v>
      </c>
      <c r="O46" s="24"/>
      <c r="P46" s="25">
        <f t="shared" si="3"/>
        <v>129.60000000000002</v>
      </c>
      <c r="Q46" s="25">
        <f t="shared" si="4"/>
        <v>159.40800000000002</v>
      </c>
      <c r="R46" s="31"/>
      <c r="S46" s="54"/>
      <c r="T46" s="54"/>
      <c r="U46" s="55"/>
    </row>
    <row r="47" spans="1:21" ht="20.399999999999999">
      <c r="A47" s="16">
        <v>44</v>
      </c>
      <c r="B47" s="14" t="s">
        <v>67</v>
      </c>
      <c r="C47" s="14" t="s">
        <v>27</v>
      </c>
      <c r="D47" s="16" t="s">
        <v>2</v>
      </c>
      <c r="E47" s="17">
        <v>6</v>
      </c>
      <c r="F47" s="18">
        <v>6</v>
      </c>
      <c r="G47" s="16"/>
      <c r="H47" s="33">
        <v>6.63</v>
      </c>
      <c r="I47" s="20" t="s">
        <v>80</v>
      </c>
      <c r="J47" s="21">
        <f t="shared" si="5"/>
        <v>39.78</v>
      </c>
      <c r="K47" s="21">
        <f t="shared" si="6"/>
        <v>48.929400000000001</v>
      </c>
      <c r="L47" s="22">
        <f t="shared" si="0"/>
        <v>12</v>
      </c>
      <c r="M47" s="23">
        <f t="shared" si="1"/>
        <v>79.56</v>
      </c>
      <c r="N47" s="23">
        <f t="shared" si="2"/>
        <v>97.858800000000002</v>
      </c>
      <c r="O47" s="24"/>
      <c r="P47" s="25">
        <f t="shared" si="3"/>
        <v>39.78</v>
      </c>
      <c r="Q47" s="25">
        <f t="shared" si="4"/>
        <v>48.929400000000001</v>
      </c>
      <c r="R47" s="31"/>
      <c r="S47" s="54"/>
      <c r="T47" s="54"/>
      <c r="U47" s="55"/>
    </row>
    <row r="48" spans="1:21" ht="40.799999999999997">
      <c r="A48" s="16">
        <v>45</v>
      </c>
      <c r="B48" s="14" t="s">
        <v>132</v>
      </c>
      <c r="C48" s="37" t="s">
        <v>131</v>
      </c>
      <c r="D48" s="16" t="s">
        <v>2</v>
      </c>
      <c r="E48" s="17">
        <v>72</v>
      </c>
      <c r="F48" s="18">
        <v>120</v>
      </c>
      <c r="G48" s="16"/>
      <c r="H48" s="33">
        <v>12.31</v>
      </c>
      <c r="I48" s="20" t="s">
        <v>80</v>
      </c>
      <c r="J48" s="21">
        <f t="shared" si="5"/>
        <v>1477.2</v>
      </c>
      <c r="K48" s="21">
        <f t="shared" si="6"/>
        <v>1816.9560000000001</v>
      </c>
      <c r="L48" s="22">
        <f t="shared" si="0"/>
        <v>192</v>
      </c>
      <c r="M48" s="23">
        <f t="shared" si="1"/>
        <v>2363.52</v>
      </c>
      <c r="N48" s="23">
        <f t="shared" si="2"/>
        <v>2907.1295999999998</v>
      </c>
      <c r="O48" s="24"/>
      <c r="P48" s="25">
        <f t="shared" si="3"/>
        <v>886.32</v>
      </c>
      <c r="Q48" s="25">
        <f t="shared" si="4"/>
        <v>1090.1736000000001</v>
      </c>
      <c r="R48" s="31"/>
      <c r="S48" s="54"/>
      <c r="T48" s="54"/>
      <c r="U48" s="55"/>
    </row>
    <row r="49" spans="1:21" ht="100.5" customHeight="1">
      <c r="A49" s="16">
        <v>46</v>
      </c>
      <c r="B49" s="37" t="s">
        <v>78</v>
      </c>
      <c r="C49" s="27" t="s">
        <v>107</v>
      </c>
      <c r="D49" s="16" t="s">
        <v>2</v>
      </c>
      <c r="E49" s="17">
        <v>0</v>
      </c>
      <c r="F49" s="18">
        <v>2</v>
      </c>
      <c r="G49" s="16"/>
      <c r="H49" s="33">
        <v>24.84</v>
      </c>
      <c r="I49" s="20" t="s">
        <v>80</v>
      </c>
      <c r="J49" s="21">
        <f t="shared" si="5"/>
        <v>49.68</v>
      </c>
      <c r="K49" s="21">
        <f t="shared" si="6"/>
        <v>61.106400000000001</v>
      </c>
      <c r="L49" s="22">
        <f t="shared" si="0"/>
        <v>2</v>
      </c>
      <c r="M49" s="23">
        <f t="shared" si="1"/>
        <v>49.68</v>
      </c>
      <c r="N49" s="23">
        <f t="shared" si="2"/>
        <v>61.106400000000001</v>
      </c>
      <c r="O49" s="24"/>
      <c r="P49" s="25">
        <f t="shared" si="3"/>
        <v>0</v>
      </c>
      <c r="Q49" s="25">
        <f t="shared" si="4"/>
        <v>0</v>
      </c>
      <c r="R49" s="31"/>
      <c r="S49" s="54"/>
      <c r="T49" s="54"/>
      <c r="U49" s="55"/>
    </row>
    <row r="50" spans="1:21" ht="102">
      <c r="A50" s="16">
        <v>47</v>
      </c>
      <c r="B50" s="15" t="s">
        <v>108</v>
      </c>
      <c r="C50" s="15" t="s">
        <v>138</v>
      </c>
      <c r="D50" s="15" t="s">
        <v>81</v>
      </c>
      <c r="E50" s="45">
        <v>216</v>
      </c>
      <c r="F50" s="18">
        <v>170</v>
      </c>
      <c r="G50" s="16"/>
      <c r="H50" s="30">
        <v>25.92</v>
      </c>
      <c r="I50" s="20" t="s">
        <v>80</v>
      </c>
      <c r="J50" s="21">
        <f t="shared" si="5"/>
        <v>4406.4000000000005</v>
      </c>
      <c r="K50" s="21">
        <f t="shared" si="6"/>
        <v>5419.8720000000003</v>
      </c>
      <c r="L50" s="22">
        <f t="shared" si="0"/>
        <v>386</v>
      </c>
      <c r="M50" s="23">
        <f t="shared" si="1"/>
        <v>10005.120000000001</v>
      </c>
      <c r="N50" s="23">
        <f t="shared" si="2"/>
        <v>12306.297600000002</v>
      </c>
      <c r="O50" s="24"/>
      <c r="P50" s="25">
        <f t="shared" si="3"/>
        <v>5598.72</v>
      </c>
      <c r="Q50" s="25">
        <f t="shared" si="4"/>
        <v>6886.4256000000005</v>
      </c>
      <c r="R50" s="16"/>
      <c r="S50" s="54"/>
      <c r="T50" s="54"/>
      <c r="U50" s="55"/>
    </row>
    <row r="51" spans="1:21" ht="173.25" customHeight="1">
      <c r="A51" s="16">
        <v>48</v>
      </c>
      <c r="B51" s="14" t="s">
        <v>40</v>
      </c>
      <c r="C51" s="15" t="s">
        <v>139</v>
      </c>
      <c r="D51" s="41" t="s">
        <v>4</v>
      </c>
      <c r="E51" s="42">
        <v>360</v>
      </c>
      <c r="F51" s="18">
        <v>170</v>
      </c>
      <c r="G51" s="16"/>
      <c r="H51" s="33">
        <v>40.25</v>
      </c>
      <c r="I51" s="20" t="s">
        <v>80</v>
      </c>
      <c r="J51" s="21">
        <f t="shared" si="5"/>
        <v>6842.5</v>
      </c>
      <c r="K51" s="21">
        <f t="shared" si="6"/>
        <v>8416.2749999999996</v>
      </c>
      <c r="L51" s="22">
        <f t="shared" si="0"/>
        <v>530</v>
      </c>
      <c r="M51" s="23">
        <f t="shared" si="1"/>
        <v>21332.5</v>
      </c>
      <c r="N51" s="23">
        <f t="shared" si="2"/>
        <v>26238.974999999999</v>
      </c>
      <c r="O51" s="24"/>
      <c r="P51" s="25">
        <f t="shared" si="3"/>
        <v>14490</v>
      </c>
      <c r="Q51" s="25">
        <f t="shared" si="4"/>
        <v>17822.7</v>
      </c>
      <c r="R51" s="31"/>
      <c r="S51" s="54"/>
      <c r="T51" s="54"/>
      <c r="U51" s="55"/>
    </row>
    <row r="52" spans="1:21" ht="183.75" customHeight="1">
      <c r="A52" s="16">
        <v>49</v>
      </c>
      <c r="B52" s="37" t="s">
        <v>74</v>
      </c>
      <c r="C52" s="46" t="s">
        <v>79</v>
      </c>
      <c r="D52" s="16" t="s">
        <v>30</v>
      </c>
      <c r="E52" s="17">
        <v>0</v>
      </c>
      <c r="F52" s="18">
        <v>24</v>
      </c>
      <c r="G52" s="16"/>
      <c r="H52" s="33">
        <v>6.21</v>
      </c>
      <c r="I52" s="20" t="s">
        <v>80</v>
      </c>
      <c r="J52" s="21">
        <f t="shared" si="5"/>
        <v>149.04</v>
      </c>
      <c r="K52" s="21">
        <f t="shared" si="6"/>
        <v>183.3192</v>
      </c>
      <c r="L52" s="22">
        <f t="shared" si="0"/>
        <v>24</v>
      </c>
      <c r="M52" s="23">
        <f t="shared" si="1"/>
        <v>149.04</v>
      </c>
      <c r="N52" s="23">
        <f t="shared" si="2"/>
        <v>183.3192</v>
      </c>
      <c r="O52" s="24"/>
      <c r="P52" s="25">
        <f t="shared" si="3"/>
        <v>0</v>
      </c>
      <c r="Q52" s="25">
        <f t="shared" si="4"/>
        <v>0</v>
      </c>
      <c r="R52" s="31"/>
      <c r="S52" s="54"/>
      <c r="T52" s="54"/>
      <c r="U52" s="55"/>
    </row>
    <row r="53" spans="1:21" ht="20.399999999999999">
      <c r="A53" s="16">
        <v>50</v>
      </c>
      <c r="B53" s="31" t="s">
        <v>23</v>
      </c>
      <c r="C53" s="36" t="s">
        <v>36</v>
      </c>
      <c r="D53" s="16" t="s">
        <v>30</v>
      </c>
      <c r="E53" s="17">
        <v>144</v>
      </c>
      <c r="F53" s="18">
        <v>220</v>
      </c>
      <c r="G53" s="16"/>
      <c r="H53" s="33">
        <v>2.92</v>
      </c>
      <c r="I53" s="20" t="s">
        <v>80</v>
      </c>
      <c r="J53" s="21">
        <f t="shared" si="5"/>
        <v>642.4</v>
      </c>
      <c r="K53" s="21">
        <f t="shared" si="6"/>
        <v>790.15199999999993</v>
      </c>
      <c r="L53" s="22">
        <f t="shared" si="0"/>
        <v>364</v>
      </c>
      <c r="M53" s="23">
        <f t="shared" si="1"/>
        <v>1062.8799999999999</v>
      </c>
      <c r="N53" s="23">
        <f t="shared" si="2"/>
        <v>1307.3423999999998</v>
      </c>
      <c r="O53" s="24"/>
      <c r="P53" s="25">
        <f t="shared" si="3"/>
        <v>420.48</v>
      </c>
      <c r="Q53" s="25">
        <f t="shared" si="4"/>
        <v>517.19040000000007</v>
      </c>
      <c r="R53" s="31"/>
      <c r="S53" s="54"/>
      <c r="T53" s="54"/>
      <c r="U53" s="55"/>
    </row>
    <row r="54" spans="1:21" ht="20.399999999999999">
      <c r="A54" s="16">
        <v>51</v>
      </c>
      <c r="B54" s="31" t="s">
        <v>24</v>
      </c>
      <c r="C54" s="36" t="s">
        <v>133</v>
      </c>
      <c r="D54" s="16" t="s">
        <v>30</v>
      </c>
      <c r="E54" s="17">
        <v>216</v>
      </c>
      <c r="F54" s="18">
        <v>320</v>
      </c>
      <c r="G54" s="16"/>
      <c r="H54" s="33">
        <v>4.34</v>
      </c>
      <c r="I54" s="20" t="s">
        <v>80</v>
      </c>
      <c r="J54" s="21">
        <f t="shared" si="5"/>
        <v>1388.8</v>
      </c>
      <c r="K54" s="21">
        <f t="shared" si="6"/>
        <v>1708.2239999999999</v>
      </c>
      <c r="L54" s="22">
        <f t="shared" si="0"/>
        <v>536</v>
      </c>
      <c r="M54" s="23">
        <f t="shared" si="1"/>
        <v>2326.2399999999998</v>
      </c>
      <c r="N54" s="23">
        <f t="shared" si="2"/>
        <v>2861.2751999999996</v>
      </c>
      <c r="O54" s="24"/>
      <c r="P54" s="25">
        <f t="shared" si="3"/>
        <v>937.43999999999994</v>
      </c>
      <c r="Q54" s="25">
        <f t="shared" si="4"/>
        <v>1153.0511999999999</v>
      </c>
      <c r="R54" s="31"/>
      <c r="S54" s="54"/>
      <c r="T54" s="54"/>
      <c r="U54" s="55"/>
    </row>
    <row r="55" spans="1:21" ht="47.25" customHeight="1">
      <c r="A55" s="16">
        <v>52</v>
      </c>
      <c r="B55" s="31" t="s">
        <v>25</v>
      </c>
      <c r="C55" s="36" t="s">
        <v>69</v>
      </c>
      <c r="D55" s="16" t="s">
        <v>30</v>
      </c>
      <c r="E55" s="17">
        <v>216</v>
      </c>
      <c r="F55" s="18">
        <v>160</v>
      </c>
      <c r="G55" s="16"/>
      <c r="H55" s="33">
        <v>8.1999999999999993</v>
      </c>
      <c r="I55" s="20" t="s">
        <v>80</v>
      </c>
      <c r="J55" s="21">
        <f t="shared" si="5"/>
        <v>1312</v>
      </c>
      <c r="K55" s="21">
        <f t="shared" si="6"/>
        <v>1613.76</v>
      </c>
      <c r="L55" s="22">
        <f t="shared" si="0"/>
        <v>376</v>
      </c>
      <c r="M55" s="23">
        <f t="shared" si="1"/>
        <v>3083.2</v>
      </c>
      <c r="N55" s="23">
        <f t="shared" si="2"/>
        <v>3792.3359999999998</v>
      </c>
      <c r="O55" s="24"/>
      <c r="P55" s="25">
        <f t="shared" si="3"/>
        <v>1771.1999999999998</v>
      </c>
      <c r="Q55" s="25">
        <f t="shared" si="4"/>
        <v>2178.5759999999996</v>
      </c>
      <c r="R55" s="31"/>
      <c r="S55" s="54"/>
      <c r="T55" s="54"/>
      <c r="U55" s="55"/>
    </row>
    <row r="56" spans="1:21" ht="20.399999999999999">
      <c r="A56" s="16">
        <v>53</v>
      </c>
      <c r="B56" s="31" t="s">
        <v>26</v>
      </c>
      <c r="C56" s="36" t="s">
        <v>70</v>
      </c>
      <c r="D56" s="16" t="s">
        <v>30</v>
      </c>
      <c r="E56" s="17">
        <v>24</v>
      </c>
      <c r="F56" s="18">
        <v>20</v>
      </c>
      <c r="G56" s="16"/>
      <c r="H56" s="33">
        <v>14.12</v>
      </c>
      <c r="I56" s="20" t="s">
        <v>80</v>
      </c>
      <c r="J56" s="21">
        <f t="shared" si="5"/>
        <v>282.39999999999998</v>
      </c>
      <c r="K56" s="21">
        <f t="shared" si="6"/>
        <v>347.35199999999998</v>
      </c>
      <c r="L56" s="22">
        <f t="shared" si="0"/>
        <v>44</v>
      </c>
      <c r="M56" s="23">
        <f t="shared" si="1"/>
        <v>621.28</v>
      </c>
      <c r="N56" s="23">
        <f t="shared" si="2"/>
        <v>764.17439999999999</v>
      </c>
      <c r="O56" s="24"/>
      <c r="P56" s="25">
        <f t="shared" si="3"/>
        <v>338.88</v>
      </c>
      <c r="Q56" s="25">
        <f t="shared" si="4"/>
        <v>416.82240000000002</v>
      </c>
      <c r="R56" s="31"/>
      <c r="S56" s="54"/>
      <c r="T56" s="54"/>
      <c r="U56" s="55"/>
    </row>
    <row r="57" spans="1:21" ht="24.75" customHeight="1">
      <c r="A57" s="16">
        <v>54</v>
      </c>
      <c r="B57" s="37" t="s">
        <v>75</v>
      </c>
      <c r="C57" s="36" t="s">
        <v>68</v>
      </c>
      <c r="D57" s="16" t="s">
        <v>2</v>
      </c>
      <c r="E57" s="17">
        <v>36</v>
      </c>
      <c r="F57" s="18">
        <v>24</v>
      </c>
      <c r="G57" s="16"/>
      <c r="H57" s="33">
        <v>14.96</v>
      </c>
      <c r="I57" s="20" t="s">
        <v>80</v>
      </c>
      <c r="J57" s="21">
        <f t="shared" si="5"/>
        <v>359.04</v>
      </c>
      <c r="K57" s="21">
        <f t="shared" si="6"/>
        <v>441.61920000000003</v>
      </c>
      <c r="L57" s="22">
        <f t="shared" si="0"/>
        <v>60</v>
      </c>
      <c r="M57" s="23">
        <f t="shared" si="1"/>
        <v>897.6</v>
      </c>
      <c r="N57" s="23">
        <f t="shared" si="2"/>
        <v>1104.048</v>
      </c>
      <c r="O57" s="24"/>
      <c r="P57" s="25">
        <f t="shared" si="3"/>
        <v>538.56000000000006</v>
      </c>
      <c r="Q57" s="25">
        <f t="shared" si="4"/>
        <v>662.42880000000002</v>
      </c>
      <c r="R57" s="31"/>
      <c r="S57" s="54"/>
      <c r="T57" s="54"/>
      <c r="U57" s="55"/>
    </row>
    <row r="58" spans="1:21" ht="87" customHeight="1">
      <c r="A58" s="16">
        <v>55</v>
      </c>
      <c r="B58" s="37" t="s">
        <v>71</v>
      </c>
      <c r="C58" s="36" t="s">
        <v>100</v>
      </c>
      <c r="D58" s="16" t="s">
        <v>2</v>
      </c>
      <c r="E58" s="17">
        <v>24</v>
      </c>
      <c r="F58" s="18">
        <v>24</v>
      </c>
      <c r="G58" s="16"/>
      <c r="H58" s="33">
        <v>15</v>
      </c>
      <c r="I58" s="20" t="s">
        <v>80</v>
      </c>
      <c r="J58" s="21">
        <f t="shared" si="5"/>
        <v>360</v>
      </c>
      <c r="K58" s="21">
        <f t="shared" si="6"/>
        <v>442.8</v>
      </c>
      <c r="L58" s="22">
        <f t="shared" si="0"/>
        <v>48</v>
      </c>
      <c r="M58" s="23">
        <f t="shared" si="1"/>
        <v>720</v>
      </c>
      <c r="N58" s="23">
        <f t="shared" si="2"/>
        <v>885.6</v>
      </c>
      <c r="O58" s="24"/>
      <c r="P58" s="25">
        <f t="shared" si="3"/>
        <v>360</v>
      </c>
      <c r="Q58" s="25">
        <f t="shared" si="4"/>
        <v>442.8</v>
      </c>
      <c r="R58" s="31"/>
      <c r="S58" s="54"/>
      <c r="T58" s="54"/>
      <c r="U58" s="55"/>
    </row>
    <row r="59" spans="1:21" ht="87" customHeight="1">
      <c r="A59" s="16">
        <v>56</v>
      </c>
      <c r="B59" s="37" t="s">
        <v>72</v>
      </c>
      <c r="C59" s="36" t="s">
        <v>73</v>
      </c>
      <c r="D59" s="16" t="s">
        <v>2</v>
      </c>
      <c r="E59" s="17">
        <v>0</v>
      </c>
      <c r="F59" s="18">
        <v>36</v>
      </c>
      <c r="G59" s="16"/>
      <c r="H59" s="33">
        <v>5.49</v>
      </c>
      <c r="I59" s="20" t="s">
        <v>80</v>
      </c>
      <c r="J59" s="21">
        <f t="shared" si="5"/>
        <v>197.64000000000001</v>
      </c>
      <c r="K59" s="21">
        <f t="shared" si="6"/>
        <v>243.09720000000002</v>
      </c>
      <c r="L59" s="22">
        <f t="shared" si="0"/>
        <v>36</v>
      </c>
      <c r="M59" s="23">
        <f t="shared" si="1"/>
        <v>197.64000000000001</v>
      </c>
      <c r="N59" s="23">
        <f t="shared" si="2"/>
        <v>243.09720000000002</v>
      </c>
      <c r="O59" s="24"/>
      <c r="P59" s="25">
        <f t="shared" si="3"/>
        <v>0</v>
      </c>
      <c r="Q59" s="25">
        <f t="shared" si="4"/>
        <v>0</v>
      </c>
      <c r="R59" s="16"/>
      <c r="S59" s="54"/>
      <c r="T59" s="54"/>
      <c r="U59" s="55"/>
    </row>
    <row r="60" spans="1:21" ht="65.25" customHeight="1">
      <c r="A60" s="47">
        <v>57</v>
      </c>
      <c r="B60" s="37" t="s">
        <v>134</v>
      </c>
      <c r="C60" s="36" t="s">
        <v>136</v>
      </c>
      <c r="D60" s="16" t="s">
        <v>2</v>
      </c>
      <c r="E60" s="17">
        <v>6</v>
      </c>
      <c r="F60" s="18">
        <v>6</v>
      </c>
      <c r="G60" s="16"/>
      <c r="H60" s="33">
        <v>10</v>
      </c>
      <c r="I60" s="20" t="s">
        <v>80</v>
      </c>
      <c r="J60" s="21">
        <f t="shared" si="5"/>
        <v>60</v>
      </c>
      <c r="K60" s="21">
        <f t="shared" si="6"/>
        <v>73.8</v>
      </c>
      <c r="L60" s="22">
        <f t="shared" si="0"/>
        <v>12</v>
      </c>
      <c r="M60" s="23">
        <f t="shared" si="1"/>
        <v>120</v>
      </c>
      <c r="N60" s="23">
        <f t="shared" si="2"/>
        <v>147.6</v>
      </c>
      <c r="O60" s="24"/>
      <c r="P60" s="25">
        <f t="shared" si="3"/>
        <v>60</v>
      </c>
      <c r="Q60" s="25">
        <f t="shared" si="4"/>
        <v>73.8</v>
      </c>
      <c r="R60" s="16"/>
      <c r="S60" s="54"/>
      <c r="T60" s="54"/>
      <c r="U60" s="55"/>
    </row>
    <row r="61" spans="1:21" ht="65.25" customHeight="1">
      <c r="A61" s="64" t="s">
        <v>14</v>
      </c>
      <c r="B61" s="65"/>
      <c r="C61" s="65"/>
      <c r="D61" s="65"/>
      <c r="E61" s="65"/>
      <c r="F61" s="65"/>
      <c r="G61" s="65"/>
      <c r="H61" s="65"/>
      <c r="I61" s="65"/>
      <c r="J61" s="66"/>
      <c r="K61" s="66"/>
      <c r="L61" s="66"/>
      <c r="M61" s="67"/>
      <c r="N61" s="67"/>
      <c r="O61" s="67"/>
      <c r="P61" s="67"/>
      <c r="Q61" s="67"/>
      <c r="R61" s="68"/>
      <c r="S61" s="60"/>
      <c r="T61" s="60"/>
      <c r="U61" s="61"/>
    </row>
    <row r="62" spans="1:21" hidden="1">
      <c r="A62" s="6"/>
      <c r="B62" s="48"/>
      <c r="C62" s="48"/>
      <c r="D62" s="6"/>
      <c r="E62" s="6"/>
      <c r="F62" s="6"/>
      <c r="G62" s="6"/>
      <c r="H62" s="49"/>
      <c r="I62" s="7"/>
      <c r="J62" s="57" t="s">
        <v>10</v>
      </c>
      <c r="K62" s="57" t="s">
        <v>11</v>
      </c>
      <c r="M62" s="58" t="s">
        <v>10</v>
      </c>
      <c r="N62" s="58" t="s">
        <v>11</v>
      </c>
      <c r="P62" s="59" t="s">
        <v>10</v>
      </c>
      <c r="Q62" s="59" t="s">
        <v>11</v>
      </c>
    </row>
    <row r="67" spans="13:14">
      <c r="M67" s="7">
        <v>45061.26</v>
      </c>
      <c r="N67" s="7">
        <v>55425.35</v>
      </c>
    </row>
    <row r="68" spans="13:14">
      <c r="M68" s="7">
        <f>M61/2</f>
        <v>0</v>
      </c>
      <c r="N68" s="7">
        <f>N61/2</f>
        <v>0</v>
      </c>
    </row>
    <row r="69" spans="13:14">
      <c r="M69" s="7">
        <f>M67+M68</f>
        <v>45061.26</v>
      </c>
      <c r="N69" s="7">
        <f>SUM(N67:N68)</f>
        <v>55425.35</v>
      </c>
    </row>
    <row r="70" spans="13:14">
      <c r="N70" s="7"/>
    </row>
  </sheetData>
  <mergeCells count="2">
    <mergeCell ref="A61:R61"/>
    <mergeCell ref="A2:U2"/>
  </mergeCells>
  <conditionalFormatting sqref="C11">
    <cfRule type="cellIs" dxfId="4" priority="6" stopIfTrue="1" operator="equal">
      <formula>0</formula>
    </cfRule>
  </conditionalFormatting>
  <conditionalFormatting sqref="C39">
    <cfRule type="cellIs" dxfId="3" priority="3" stopIfTrue="1" operator="equal">
      <formula>0</formula>
    </cfRule>
  </conditionalFormatting>
  <conditionalFormatting sqref="C46">
    <cfRule type="cellIs" dxfId="2" priority="4" stopIfTrue="1" operator="equal">
      <formula>0</formula>
    </cfRule>
  </conditionalFormatting>
  <conditionalFormatting sqref="C41">
    <cfRule type="cellIs" dxfId="1" priority="2" stopIfTrue="1" operator="equal">
      <formula>0</formula>
    </cfRule>
  </conditionalFormatting>
  <conditionalFormatting sqref="C22">
    <cfRule type="cellIs" dxfId="0" priority="1" stopIfTrue="1" operator="equal">
      <formula>0</formula>
    </cfRule>
  </conditionalFormatting>
  <pageMargins left="0.51181102362204722" right="0.70866141732283472" top="0.74803149606299213" bottom="0.74803149606299213" header="0.31496062992125984" footer="0.31496062992125984"/>
  <pageSetup paperSize="9"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szafran</dc:creator>
  <cp:lastModifiedBy>Magda</cp:lastModifiedBy>
  <cp:lastPrinted>2020-10-05T08:05:26Z</cp:lastPrinted>
  <dcterms:created xsi:type="dcterms:W3CDTF">2013-01-15T10:19:12Z</dcterms:created>
  <dcterms:modified xsi:type="dcterms:W3CDTF">2020-10-28T15:54:43Z</dcterms:modified>
</cp:coreProperties>
</file>